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Engineering\Plan Review\Development Handbook\Application Kit\"/>
    </mc:Choice>
  </mc:AlternateContent>
  <xr:revisionPtr revIDLastSave="0" documentId="13_ncr:1_{7D968DF5-CF68-42E8-8323-5C3801164F2F}" xr6:coauthVersionLast="46" xr6:coauthVersionMax="46" xr10:uidLastSave="{00000000-0000-0000-0000-000000000000}"/>
  <bookViews>
    <workbookView xWindow="-120" yWindow="-120" windowWidth="29040" windowHeight="15840" xr2:uid="{08676A14-DB89-4D66-BEC6-BE92A6574CAF}"/>
  </bookViews>
  <sheets>
    <sheet name="SWM and BMP Bond" sheetId="1" r:id="rId1"/>
  </sheets>
  <definedNames>
    <definedName name="_xlnm.Print_Area" localSheetId="0">'SWM and BMP Bond'!$A$7:$G$166</definedName>
    <definedName name="_xlnm.Print_Titles" localSheetId="0">'SWM and BMP Bond'!$1:$6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5" i="1"/>
  <c r="G36" i="1"/>
  <c r="G37" i="1"/>
  <c r="G38" i="1"/>
  <c r="G39" i="1"/>
  <c r="G41" i="1"/>
  <c r="G43" i="1"/>
  <c r="G44" i="1"/>
  <c r="G45" i="1"/>
  <c r="G47" i="1"/>
  <c r="G49" i="1"/>
  <c r="G50" i="1"/>
  <c r="G52" i="1"/>
  <c r="G54" i="1"/>
  <c r="G55" i="1"/>
  <c r="G56" i="1"/>
  <c r="G57" i="1"/>
  <c r="G58" i="1"/>
  <c r="G59" i="1"/>
  <c r="G61" i="1"/>
  <c r="G63" i="1"/>
  <c r="G64" i="1"/>
  <c r="G65" i="1"/>
  <c r="G66" i="1"/>
  <c r="G67" i="1"/>
  <c r="G68" i="1"/>
  <c r="G69" i="1"/>
  <c r="G70" i="1"/>
  <c r="G71" i="1"/>
  <c r="G72" i="1"/>
  <c r="G74" i="1"/>
  <c r="G76" i="1"/>
  <c r="G77" i="1"/>
  <c r="G78" i="1"/>
  <c r="G79" i="1"/>
  <c r="G80" i="1"/>
  <c r="G81" i="1"/>
  <c r="G82" i="1"/>
  <c r="G84" i="1"/>
  <c r="G86" i="1"/>
  <c r="G87" i="1"/>
  <c r="G88" i="1"/>
  <c r="G89" i="1"/>
  <c r="G90" i="1"/>
  <c r="G91" i="1"/>
  <c r="G92" i="1"/>
  <c r="G93" i="1"/>
  <c r="G94" i="1"/>
  <c r="G95" i="1"/>
  <c r="G96" i="1"/>
  <c r="G98" i="1"/>
  <c r="G100" i="1"/>
  <c r="G101" i="1"/>
  <c r="G102" i="1"/>
  <c r="G103" i="1"/>
  <c r="G104" i="1"/>
  <c r="G105" i="1"/>
  <c r="G106" i="1"/>
  <c r="G107" i="1"/>
  <c r="G108" i="1"/>
  <c r="G109" i="1"/>
  <c r="G111" i="1"/>
  <c r="G113" i="1"/>
  <c r="G114" i="1"/>
  <c r="G115" i="1"/>
  <c r="G116" i="1"/>
  <c r="G117" i="1"/>
  <c r="G119" i="1"/>
  <c r="G121" i="1"/>
  <c r="G122" i="1"/>
  <c r="G123" i="1"/>
  <c r="G124" i="1"/>
  <c r="G125" i="1"/>
  <c r="G126" i="1"/>
  <c r="G127" i="1"/>
  <c r="G128" i="1"/>
  <c r="G129" i="1"/>
  <c r="G131" i="1"/>
  <c r="G133" i="1"/>
  <c r="G134" i="1"/>
  <c r="G135" i="1"/>
  <c r="G136" i="1"/>
  <c r="G137" i="1"/>
  <c r="G138" i="1"/>
  <c r="G140" i="1"/>
  <c r="G142" i="1"/>
  <c r="G143" i="1"/>
  <c r="G144" i="1"/>
  <c r="G145" i="1"/>
  <c r="G146" i="1"/>
  <c r="G147" i="1"/>
  <c r="G148" i="1"/>
  <c r="G149" i="1"/>
  <c r="G150" i="1"/>
  <c r="G152" i="1"/>
  <c r="G154" i="1"/>
  <c r="G155" i="1"/>
  <c r="G156" i="1"/>
  <c r="G157" i="1"/>
  <c r="G158" i="1"/>
  <c r="G159" i="1"/>
  <c r="G160" i="1"/>
  <c r="G162" i="1"/>
  <c r="G164" i="1"/>
  <c r="G165" i="1"/>
  <c r="G166" i="1"/>
</calcChain>
</file>

<file path=xl/sharedStrings.xml><?xml version="1.0" encoding="utf-8"?>
<sst xmlns="http://schemas.openxmlformats.org/spreadsheetml/2006/main" count="265" uniqueCount="108">
  <si>
    <t xml:space="preserve"> Total SWM BMP Bond</t>
  </si>
  <si>
    <t>20% Contingency</t>
  </si>
  <si>
    <t>SWM BMP BOND</t>
  </si>
  <si>
    <t>Sub-total:</t>
  </si>
  <si>
    <t>EA</t>
  </si>
  <si>
    <t>Outlet Structure</t>
  </si>
  <si>
    <t>Outlet Protection (riprap over filter fabric)</t>
  </si>
  <si>
    <t>LF</t>
  </si>
  <si>
    <t>Outlet Pipe</t>
  </si>
  <si>
    <t>SF</t>
  </si>
  <si>
    <t>Plants/Shrubs</t>
  </si>
  <si>
    <t>Pond Aeration</t>
  </si>
  <si>
    <t>SY</t>
  </si>
  <si>
    <t>Riprap</t>
  </si>
  <si>
    <t>CY</t>
  </si>
  <si>
    <t>Excavation &amp; Embankment</t>
  </si>
  <si>
    <t>Extended Detention Pond</t>
  </si>
  <si>
    <t>Liner</t>
  </si>
  <si>
    <t>Concrete Weir</t>
  </si>
  <si>
    <t>Low Flow Pipe</t>
  </si>
  <si>
    <t>Riser (w/ anti-flotation, anti-vortex, and trash rack devices)</t>
  </si>
  <si>
    <t>Wet Pond</t>
  </si>
  <si>
    <t>Outfall/Outlet Structure</t>
  </si>
  <si>
    <t>Constructed Wetland</t>
  </si>
  <si>
    <t>Underdrain/Cleanouts</t>
  </si>
  <si>
    <t>TN</t>
  </si>
  <si>
    <t>Medium Aggregate Concrete Sand</t>
  </si>
  <si>
    <t>Turf</t>
  </si>
  <si>
    <t>6" Underdrain (schedule 40 PVC with cleanouts)</t>
  </si>
  <si>
    <t>Stone Layer</t>
  </si>
  <si>
    <t>Excavation</t>
  </si>
  <si>
    <t>Filter Media</t>
  </si>
  <si>
    <t>Filtering Practice</t>
  </si>
  <si>
    <t>Check Dam</t>
  </si>
  <si>
    <t>Plants / Shrubs</t>
  </si>
  <si>
    <t>Wet Swale</t>
  </si>
  <si>
    <t>Impermeable Liner (30 mil, PVC, geomembrane)</t>
  </si>
  <si>
    <t>Hardwood Mulch (shredded, aged bark)</t>
  </si>
  <si>
    <t>Dry Swale</t>
  </si>
  <si>
    <t>Bioretention</t>
  </si>
  <si>
    <t>4" PVC Cleanout</t>
  </si>
  <si>
    <t>Filter Fabric (polypropylene geotextile)</t>
  </si>
  <si>
    <t>Aggregate</t>
  </si>
  <si>
    <t>Sod</t>
  </si>
  <si>
    <t>Sand Layer</t>
  </si>
  <si>
    <t>Topsoil</t>
  </si>
  <si>
    <t>Flow Splitter</t>
  </si>
  <si>
    <t>Infiltration</t>
  </si>
  <si>
    <t>Observation well (PVC pipe)</t>
  </si>
  <si>
    <t>Drop Inlet</t>
  </si>
  <si>
    <t>Underdrain (perforated)</t>
  </si>
  <si>
    <t>Filter Fabric (polypropylene)</t>
  </si>
  <si>
    <t>Interlocking Concrete Pavers</t>
  </si>
  <si>
    <t>Stone Layer/Bedding Material</t>
  </si>
  <si>
    <t>Porous Asphalt</t>
  </si>
  <si>
    <t>Pervious Concrete</t>
  </si>
  <si>
    <t>Excavation/Embankment (Subgrade Prep)</t>
  </si>
  <si>
    <t>Permeable Pavement</t>
  </si>
  <si>
    <t>LS</t>
  </si>
  <si>
    <t>Valves, Backflow Preventers, Piping</t>
  </si>
  <si>
    <t>Concrete Base</t>
  </si>
  <si>
    <t>Booster Pump</t>
  </si>
  <si>
    <t>Pump</t>
  </si>
  <si>
    <t>GAL</t>
  </si>
  <si>
    <t>Storage Tank</t>
  </si>
  <si>
    <t>Rainwater Harvesting</t>
  </si>
  <si>
    <t>Intensive Green Roof (installed)</t>
  </si>
  <si>
    <t>Extensive Green Roof (installed)</t>
  </si>
  <si>
    <t>Vegetated Roof</t>
  </si>
  <si>
    <t>Undercut</t>
  </si>
  <si>
    <t>Seeding</t>
  </si>
  <si>
    <t>Compost</t>
  </si>
  <si>
    <t>Soil Amendments</t>
  </si>
  <si>
    <t>E&amp;SC Netting / Mats (E&amp;SC spec 3.36)</t>
  </si>
  <si>
    <t>Lining (for gravel flow spreader)</t>
  </si>
  <si>
    <t>Grass Channel</t>
  </si>
  <si>
    <t>Geotextile</t>
  </si>
  <si>
    <t>TON</t>
  </si>
  <si>
    <t>#8 Pea Gravel</t>
  </si>
  <si>
    <t>Sand</t>
  </si>
  <si>
    <t>PB - Excavated Soil (for permeable berm)</t>
  </si>
  <si>
    <t>Trees</t>
  </si>
  <si>
    <t>Filter Fabric</t>
  </si>
  <si>
    <t>Gravel</t>
  </si>
  <si>
    <t>Jute / Excelsior mesh</t>
  </si>
  <si>
    <t>Treated Timbers (6"x6")</t>
  </si>
  <si>
    <t>Concrete Footer (for level spreader)</t>
  </si>
  <si>
    <t>Underdrain (for level spreader)</t>
  </si>
  <si>
    <t>Level Spreader</t>
  </si>
  <si>
    <t>#3 Stone</t>
  </si>
  <si>
    <t>#57 Stone</t>
  </si>
  <si>
    <t>Flow Bypass Structure</t>
  </si>
  <si>
    <t>Sheetflow to Vegetated Filter and Conserved Open Space</t>
  </si>
  <si>
    <t>Turf Reinforcement (EC-3)</t>
  </si>
  <si>
    <t>Turf Reinforcement (EC-2)</t>
  </si>
  <si>
    <t>Roof Drain</t>
  </si>
  <si>
    <t>Down Spout</t>
  </si>
  <si>
    <t>Rooftop Disconnection</t>
  </si>
  <si>
    <t>TOTAL COST</t>
  </si>
  <si>
    <t>QUANTITY</t>
  </si>
  <si>
    <t>UNIT COST</t>
  </si>
  <si>
    <t>UNIT</t>
  </si>
  <si>
    <t>DESCRIPTION</t>
  </si>
  <si>
    <t>Practice No.</t>
  </si>
  <si>
    <t>Date:</t>
  </si>
  <si>
    <t>Disturbed Acreage:</t>
  </si>
  <si>
    <t>Project:</t>
  </si>
  <si>
    <t>STORMWATER MANAGEMENT FACILITY (BMP) BOND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</si>
</sst>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8" x14ac:knownFonts="1">
    <font>
      <sz val="10"/>
      <name val="Arial"/>
    </font>
    <font>
      <b/>
      <sz val="14"/>
      <name val="Calibri"/>
      <family val="2"/>
    </font>
    <font>
      <sz val="14"/>
      <name val="Calibri"/>
      <family val="2"/>
    </font>
    <font>
      <b/>
      <u/>
      <sz val="14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64">
    <xf numFmtId="0" fontId="0" fillId="0" borderId="0" xfId="0">
      <alignment vertical="top"/>
    </xf>
    <xf numFmtId="0" fontId="0" fillId="0" borderId="0" xfId="0" applyAlignment="1"/>
    <xf numFmtId="7" fontId="1" fillId="0" borderId="1" xfId="0" applyNumberFormat="1" applyFont="1" applyBorder="1" applyAlignment="1"/>
    <xf numFmtId="0" fontId="1" fillId="0" borderId="0" xfId="0" applyFont="1" applyAlignment="1">
      <alignment horizontal="right"/>
    </xf>
    <xf numFmtId="164" fontId="2" fillId="0" borderId="0" xfId="0" applyNumberFormat="1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2" fontId="2" fillId="0" borderId="0" xfId="0" applyNumberFormat="1" applyFont="1" applyAlignment="1">
      <alignment horizontal="center"/>
    </xf>
    <xf numFmtId="7" fontId="4" fillId="0" borderId="2" xfId="0" applyNumberFormat="1" applyFont="1" applyBorder="1" applyAlignment="1"/>
    <xf numFmtId="0" fontId="4" fillId="0" borderId="2" xfId="0" applyFont="1" applyBorder="1" applyAlignment="1">
      <alignment horizontal="right"/>
    </xf>
    <xf numFmtId="164" fontId="4" fillId="0" borderId="2" xfId="0" applyNumberFormat="1" applyFont="1" applyBorder="1" applyAlignment="1"/>
    <xf numFmtId="0" fontId="5" fillId="0" borderId="2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2" fontId="5" fillId="0" borderId="0" xfId="0" applyNumberFormat="1" applyFont="1" applyAlignment="1">
      <alignment horizontal="center"/>
    </xf>
    <xf numFmtId="7" fontId="5" fillId="0" borderId="0" xfId="0" applyNumberFormat="1" applyFont="1" applyAlignment="1"/>
    <xf numFmtId="0" fontId="6" fillId="0" borderId="0" xfId="0" applyFont="1" applyAlignment="1">
      <alignment horizontal="right"/>
    </xf>
    <xf numFmtId="164" fontId="5" fillId="0" borderId="0" xfId="0" applyNumberFormat="1" applyFont="1" applyAlignment="1"/>
    <xf numFmtId="0" fontId="5" fillId="0" borderId="0" xfId="0" applyFont="1" applyAlignment="1">
      <alignment horizontal="center"/>
    </xf>
    <xf numFmtId="0" fontId="0" fillId="0" borderId="3" xfId="0" applyBorder="1" applyAlignment="1"/>
    <xf numFmtId="164" fontId="5" fillId="0" borderId="3" xfId="0" applyNumberFormat="1" applyFont="1" applyBorder="1" applyAlignment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/>
    <xf numFmtId="1" fontId="5" fillId="0" borderId="3" xfId="0" applyNumberFormat="1" applyFont="1" applyBorder="1" applyAlignment="1">
      <alignment horizontal="center"/>
    </xf>
    <xf numFmtId="7" fontId="6" fillId="2" borderId="4" xfId="0" applyNumberFormat="1" applyFont="1" applyFill="1" applyBorder="1" applyAlignment="1"/>
    <xf numFmtId="1" fontId="6" fillId="2" borderId="4" xfId="0" applyNumberFormat="1" applyFont="1" applyFill="1" applyBorder="1" applyAlignment="1">
      <alignment horizontal="right"/>
    </xf>
    <xf numFmtId="164" fontId="5" fillId="3" borderId="0" xfId="0" applyNumberFormat="1" applyFont="1" applyFill="1" applyAlignment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/>
    <xf numFmtId="1" fontId="5" fillId="3" borderId="0" xfId="0" applyNumberFormat="1" applyFont="1" applyFill="1" applyAlignment="1">
      <alignment horizontal="center"/>
    </xf>
    <xf numFmtId="7" fontId="5" fillId="2" borderId="0" xfId="0" applyNumberFormat="1" applyFont="1" applyFill="1" applyAlignment="1"/>
    <xf numFmtId="1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 applyProtection="1">
      <alignment horizontal="center"/>
      <protection locked="0"/>
    </xf>
    <xf numFmtId="0" fontId="6" fillId="3" borderId="0" xfId="0" applyFont="1" applyFill="1" applyAlignment="1"/>
    <xf numFmtId="1" fontId="6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7" fontId="6" fillId="0" borderId="4" xfId="0" applyNumberFormat="1" applyFont="1" applyBorder="1" applyAlignment="1"/>
    <xf numFmtId="1" fontId="6" fillId="0" borderId="4" xfId="0" applyNumberFormat="1" applyFont="1" applyBorder="1" applyAlignment="1">
      <alignment horizontal="right"/>
    </xf>
    <xf numFmtId="1" fontId="5" fillId="0" borderId="0" xfId="0" applyNumberFormat="1" applyFont="1" applyAlignment="1">
      <alignment horizontal="center"/>
    </xf>
    <xf numFmtId="1" fontId="5" fillId="0" borderId="0" xfId="0" applyNumberFormat="1" applyFont="1" applyAlignment="1" applyProtection="1">
      <alignment horizontal="center"/>
      <protection locked="0"/>
    </xf>
    <xf numFmtId="1" fontId="6" fillId="0" borderId="0" xfId="0" applyNumberFormat="1" applyFont="1" applyAlignment="1">
      <alignment horizontal="center"/>
    </xf>
    <xf numFmtId="0" fontId="0" fillId="3" borderId="0" xfId="0" applyFill="1" applyAlignment="1"/>
    <xf numFmtId="164" fontId="6" fillId="3" borderId="0" xfId="0" applyNumberFormat="1" applyFont="1" applyFill="1" applyAlignment="1"/>
    <xf numFmtId="7" fontId="6" fillId="3" borderId="4" xfId="0" applyNumberFormat="1" applyFont="1" applyFill="1" applyBorder="1" applyAlignment="1"/>
    <xf numFmtId="1" fontId="6" fillId="3" borderId="4" xfId="0" applyNumberFormat="1" applyFont="1" applyFill="1" applyBorder="1" applyAlignment="1">
      <alignment horizontal="right"/>
    </xf>
    <xf numFmtId="7" fontId="5" fillId="3" borderId="0" xfId="0" applyNumberFormat="1" applyFont="1" applyFill="1" applyAlignment="1"/>
    <xf numFmtId="1" fontId="5" fillId="3" borderId="0" xfId="0" applyNumberFormat="1" applyFont="1" applyFill="1" applyAlignment="1" applyProtection="1">
      <alignment horizontal="center"/>
      <protection locked="0"/>
    </xf>
    <xf numFmtId="7" fontId="6" fillId="0" borderId="2" xfId="0" applyNumberFormat="1" applyFont="1" applyBorder="1" applyAlignment="1">
      <alignment horizontal="center" wrapText="1"/>
    </xf>
    <xf numFmtId="1" fontId="6" fillId="0" borderId="2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2" fontId="6" fillId="0" borderId="2" xfId="0" applyNumberFormat="1" applyFont="1" applyBorder="1" applyAlignment="1">
      <alignment horizontal="center" wrapText="1"/>
    </xf>
    <xf numFmtId="14" fontId="5" fillId="0" borderId="5" xfId="0" applyNumberFormat="1" applyFont="1" applyBorder="1" applyAlignment="1" applyProtection="1">
      <protection locked="0"/>
    </xf>
    <xf numFmtId="15" fontId="5" fillId="0" borderId="5" xfId="0" applyNumberFormat="1" applyFont="1" applyBorder="1" applyAlignment="1"/>
    <xf numFmtId="2" fontId="5" fillId="0" borderId="6" xfId="0" applyNumberFormat="1" applyFont="1" applyBorder="1" applyAlignment="1" applyProtection="1">
      <protection locked="0"/>
    </xf>
    <xf numFmtId="164" fontId="5" fillId="0" borderId="0" xfId="0" applyNumberFormat="1" applyFont="1" applyAlignment="1">
      <alignment horizontal="right"/>
    </xf>
    <xf numFmtId="0" fontId="5" fillId="0" borderId="6" xfId="0" applyFont="1" applyBorder="1" applyAlignment="1" applyProtection="1">
      <protection locked="0"/>
    </xf>
    <xf numFmtId="0" fontId="5" fillId="0" borderId="6" xfId="0" applyFont="1" applyBorder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03FDE-7A9E-4500-9F78-1586246C495F}">
  <sheetPr>
    <pageSetUpPr fitToPage="1"/>
  </sheetPr>
  <dimension ref="A1:G166"/>
  <sheetViews>
    <sheetView tabSelected="1" view="pageBreakPreview" topLeftCell="A148" zoomScale="85" zoomScaleNormal="100" zoomScaleSheetLayoutView="85" workbookViewId="0">
      <selection activeCell="G18" sqref="G18"/>
    </sheetView>
  </sheetViews>
  <sheetFormatPr defaultRowHeight="12.75" x14ac:dyDescent="0.2"/>
  <cols>
    <col min="1" max="1" width="9.28515625" style="1" bestFit="1" customWidth="1"/>
    <col min="2" max="2" width="3.85546875" style="1" customWidth="1"/>
    <col min="3" max="3" width="51.140625" style="1" customWidth="1"/>
    <col min="4" max="4" width="8.7109375" style="1" customWidth="1"/>
    <col min="5" max="5" width="12.7109375" style="1" customWidth="1"/>
    <col min="6" max="6" width="12" style="1" customWidth="1"/>
    <col min="7" max="7" width="18.5703125" style="1" customWidth="1"/>
    <col min="8" max="16384" width="9.140625" style="1"/>
  </cols>
  <sheetData>
    <row r="1" spans="1:7" ht="15.75" x14ac:dyDescent="0.25">
      <c r="A1" s="63" t="s">
        <v>107</v>
      </c>
      <c r="B1" s="63"/>
      <c r="C1" s="63"/>
      <c r="D1" s="63"/>
      <c r="E1" s="63"/>
      <c r="F1" s="63"/>
      <c r="G1" s="63"/>
    </row>
    <row r="2" spans="1:7" ht="15.75" x14ac:dyDescent="0.25">
      <c r="A2" s="15"/>
      <c r="B2" s="13"/>
      <c r="C2" s="62"/>
      <c r="D2" s="61"/>
      <c r="E2" s="18"/>
      <c r="F2" s="39"/>
      <c r="G2" s="16"/>
    </row>
    <row r="3" spans="1:7" ht="15.75" x14ac:dyDescent="0.25">
      <c r="A3" s="15" t="s">
        <v>106</v>
      </c>
      <c r="B3" s="60"/>
      <c r="C3" s="59"/>
      <c r="D3" s="19"/>
      <c r="F3" s="58" t="s">
        <v>105</v>
      </c>
      <c r="G3" s="57"/>
    </row>
    <row r="4" spans="1:7" ht="15.75" x14ac:dyDescent="0.25">
      <c r="A4" s="15" t="s">
        <v>104</v>
      </c>
      <c r="B4" s="56"/>
      <c r="C4" s="55"/>
      <c r="D4" s="19"/>
      <c r="E4" s="18"/>
      <c r="F4" s="39"/>
      <c r="G4" s="16"/>
    </row>
    <row r="5" spans="1:7" ht="15.75" x14ac:dyDescent="0.25">
      <c r="A5" s="15"/>
      <c r="B5" s="13"/>
      <c r="C5" s="13"/>
      <c r="D5" s="19"/>
      <c r="E5" s="18"/>
      <c r="F5" s="39"/>
      <c r="G5" s="16"/>
    </row>
    <row r="6" spans="1:7" ht="32.25" thickBot="1" x14ac:dyDescent="0.3">
      <c r="A6" s="54" t="s">
        <v>103</v>
      </c>
      <c r="B6" s="53" t="s">
        <v>102</v>
      </c>
      <c r="C6" s="52"/>
      <c r="D6" s="51" t="s">
        <v>101</v>
      </c>
      <c r="E6" s="50" t="s">
        <v>100</v>
      </c>
      <c r="F6" s="49" t="s">
        <v>99</v>
      </c>
      <c r="G6" s="48" t="s">
        <v>98</v>
      </c>
    </row>
    <row r="7" spans="1:7" ht="15.75" x14ac:dyDescent="0.25">
      <c r="A7" s="35">
        <v>1</v>
      </c>
      <c r="B7" s="34" t="s">
        <v>97</v>
      </c>
      <c r="C7" s="34"/>
      <c r="D7" s="28"/>
      <c r="E7" s="27"/>
      <c r="F7" s="30"/>
      <c r="G7" s="46"/>
    </row>
    <row r="8" spans="1:7" ht="15.75" x14ac:dyDescent="0.25">
      <c r="A8" s="30"/>
      <c r="B8" s="29"/>
      <c r="C8" s="29" t="s">
        <v>96</v>
      </c>
      <c r="D8" s="28" t="s">
        <v>7</v>
      </c>
      <c r="E8" s="27">
        <v>5</v>
      </c>
      <c r="F8" s="47">
        <v>0</v>
      </c>
      <c r="G8" s="46">
        <f>E8*F8</f>
        <v>0</v>
      </c>
    </row>
    <row r="9" spans="1:7" ht="15.75" x14ac:dyDescent="0.25">
      <c r="A9" s="30"/>
      <c r="B9" s="29"/>
      <c r="C9" s="29" t="s">
        <v>95</v>
      </c>
      <c r="D9" s="28" t="s">
        <v>7</v>
      </c>
      <c r="E9" s="27">
        <v>20</v>
      </c>
      <c r="F9" s="47">
        <v>0</v>
      </c>
      <c r="G9" s="46">
        <f>E9*F9</f>
        <v>0</v>
      </c>
    </row>
    <row r="10" spans="1:7" ht="15.75" x14ac:dyDescent="0.25">
      <c r="A10" s="30"/>
      <c r="B10" s="29"/>
      <c r="C10" s="29" t="s">
        <v>94</v>
      </c>
      <c r="D10" s="28" t="s">
        <v>12</v>
      </c>
      <c r="E10" s="27">
        <v>3</v>
      </c>
      <c r="F10" s="47">
        <v>0</v>
      </c>
      <c r="G10" s="46">
        <f>E10*F10</f>
        <v>0</v>
      </c>
    </row>
    <row r="11" spans="1:7" ht="15.75" x14ac:dyDescent="0.25">
      <c r="A11" s="30"/>
      <c r="B11" s="29"/>
      <c r="C11" s="29" t="s">
        <v>93</v>
      </c>
      <c r="D11" s="28" t="s">
        <v>12</v>
      </c>
      <c r="E11" s="27">
        <v>8</v>
      </c>
      <c r="F11" s="47">
        <v>0</v>
      </c>
      <c r="G11" s="46">
        <f>E11*F11</f>
        <v>0</v>
      </c>
    </row>
    <row r="12" spans="1:7" ht="15.75" x14ac:dyDescent="0.25">
      <c r="A12" s="30"/>
      <c r="B12" s="29"/>
      <c r="C12" s="29"/>
      <c r="D12" s="28"/>
      <c r="E12" s="27"/>
      <c r="F12" s="27"/>
      <c r="G12" s="27"/>
    </row>
    <row r="13" spans="1:7" ht="15.75" x14ac:dyDescent="0.25">
      <c r="A13" s="30"/>
      <c r="B13" s="29"/>
      <c r="C13" s="29"/>
      <c r="D13" s="28"/>
      <c r="E13" s="27"/>
      <c r="F13" s="45" t="s">
        <v>3</v>
      </c>
      <c r="G13" s="44">
        <f>SUM(G7:G11)</f>
        <v>0</v>
      </c>
    </row>
    <row r="14" spans="1:7" ht="15.75" x14ac:dyDescent="0.25">
      <c r="A14" s="41">
        <v>2</v>
      </c>
      <c r="B14" s="14" t="s">
        <v>92</v>
      </c>
      <c r="C14" s="14"/>
      <c r="D14" s="19"/>
      <c r="E14" s="18"/>
    </row>
    <row r="15" spans="1:7" ht="15.75" x14ac:dyDescent="0.25">
      <c r="A15" s="39"/>
      <c r="B15" s="13"/>
      <c r="C15" s="13" t="s">
        <v>91</v>
      </c>
      <c r="D15" s="19" t="s">
        <v>4</v>
      </c>
      <c r="E15" s="18">
        <v>2000</v>
      </c>
      <c r="F15" s="40">
        <v>0</v>
      </c>
      <c r="G15" s="16">
        <f>E15*F15</f>
        <v>0</v>
      </c>
    </row>
    <row r="16" spans="1:7" ht="15.75" x14ac:dyDescent="0.25">
      <c r="A16" s="39"/>
      <c r="B16" s="13"/>
      <c r="C16" s="13" t="s">
        <v>90</v>
      </c>
      <c r="D16" s="19" t="s">
        <v>25</v>
      </c>
      <c r="E16" s="18">
        <v>50</v>
      </c>
      <c r="F16" s="40">
        <v>0</v>
      </c>
      <c r="G16" s="16">
        <f>E16*F16</f>
        <v>0</v>
      </c>
    </row>
    <row r="17" spans="1:7" ht="15.75" x14ac:dyDescent="0.25">
      <c r="A17" s="39"/>
      <c r="B17" s="13"/>
      <c r="C17" s="13" t="s">
        <v>89</v>
      </c>
      <c r="D17" s="19" t="s">
        <v>25</v>
      </c>
      <c r="E17" s="18">
        <v>25</v>
      </c>
      <c r="F17" s="40">
        <v>0</v>
      </c>
      <c r="G17" s="16">
        <f>E17*F17</f>
        <v>0</v>
      </c>
    </row>
    <row r="18" spans="1:7" ht="15.75" x14ac:dyDescent="0.25">
      <c r="A18" s="39"/>
      <c r="B18" s="13"/>
      <c r="C18" s="13" t="s">
        <v>88</v>
      </c>
      <c r="D18" s="19" t="s">
        <v>7</v>
      </c>
      <c r="E18" s="18">
        <v>15</v>
      </c>
      <c r="F18" s="40">
        <v>0</v>
      </c>
      <c r="G18" s="16">
        <f>E18*F18</f>
        <v>0</v>
      </c>
    </row>
    <row r="19" spans="1:7" ht="15.75" x14ac:dyDescent="0.25">
      <c r="A19" s="39"/>
      <c r="B19" s="13"/>
      <c r="C19" s="13" t="s">
        <v>87</v>
      </c>
      <c r="D19" s="19" t="s">
        <v>7</v>
      </c>
      <c r="E19" s="18">
        <v>20</v>
      </c>
      <c r="F19" s="40">
        <v>0</v>
      </c>
      <c r="G19" s="16">
        <f>E19*F19</f>
        <v>0</v>
      </c>
    </row>
    <row r="20" spans="1:7" ht="15.75" x14ac:dyDescent="0.25">
      <c r="A20" s="39"/>
      <c r="B20" s="13"/>
      <c r="C20" s="13" t="s">
        <v>86</v>
      </c>
      <c r="D20" s="19" t="s">
        <v>14</v>
      </c>
      <c r="E20" s="18">
        <v>350</v>
      </c>
      <c r="F20" s="40">
        <v>0</v>
      </c>
      <c r="G20" s="16">
        <f>E20*F20</f>
        <v>0</v>
      </c>
    </row>
    <row r="21" spans="1:7" ht="15.75" x14ac:dyDescent="0.25">
      <c r="A21" s="39"/>
      <c r="B21" s="13"/>
      <c r="C21" s="13" t="s">
        <v>85</v>
      </c>
      <c r="D21" s="19" t="s">
        <v>7</v>
      </c>
      <c r="E21" s="18">
        <v>7.5</v>
      </c>
      <c r="F21" s="40">
        <v>0</v>
      </c>
      <c r="G21" s="16">
        <f>E21*F21</f>
        <v>0</v>
      </c>
    </row>
    <row r="22" spans="1:7" ht="15.75" x14ac:dyDescent="0.25">
      <c r="A22" s="39"/>
      <c r="B22" s="13"/>
      <c r="C22" s="13" t="s">
        <v>84</v>
      </c>
      <c r="D22" s="19" t="s">
        <v>12</v>
      </c>
      <c r="E22" s="18">
        <v>1.6</v>
      </c>
      <c r="F22" s="40">
        <v>0</v>
      </c>
      <c r="G22" s="16">
        <f>E22*F22</f>
        <v>0</v>
      </c>
    </row>
    <row r="23" spans="1:7" ht="15.75" x14ac:dyDescent="0.25">
      <c r="A23" s="39"/>
      <c r="B23" s="13"/>
      <c r="C23" s="13" t="s">
        <v>83</v>
      </c>
      <c r="D23" s="19" t="s">
        <v>14</v>
      </c>
      <c r="E23" s="18">
        <v>125</v>
      </c>
      <c r="F23" s="40">
        <v>0</v>
      </c>
      <c r="G23" s="16">
        <f>E23*F23</f>
        <v>0</v>
      </c>
    </row>
    <row r="24" spans="1:7" ht="15.75" x14ac:dyDescent="0.25">
      <c r="A24" s="39"/>
      <c r="B24" s="13"/>
      <c r="C24" s="13" t="s">
        <v>82</v>
      </c>
      <c r="D24" s="19" t="s">
        <v>12</v>
      </c>
      <c r="E24" s="18">
        <v>2.81</v>
      </c>
      <c r="F24" s="40">
        <v>0</v>
      </c>
      <c r="G24" s="16">
        <f>E24*F24</f>
        <v>0</v>
      </c>
    </row>
    <row r="25" spans="1:7" ht="15.75" x14ac:dyDescent="0.25">
      <c r="A25" s="39"/>
      <c r="B25" s="13"/>
      <c r="C25" s="13" t="s">
        <v>70</v>
      </c>
      <c r="D25" s="19" t="s">
        <v>12</v>
      </c>
      <c r="E25" s="18">
        <v>2.1</v>
      </c>
      <c r="F25" s="40">
        <v>0</v>
      </c>
      <c r="G25" s="16">
        <f>E25*F25</f>
        <v>0</v>
      </c>
    </row>
    <row r="26" spans="1:7" ht="15.75" x14ac:dyDescent="0.25">
      <c r="A26" s="39"/>
      <c r="B26" s="13"/>
      <c r="C26" s="13" t="s">
        <v>34</v>
      </c>
      <c r="D26" s="19" t="s">
        <v>9</v>
      </c>
      <c r="E26" s="18">
        <v>2.5</v>
      </c>
      <c r="F26" s="40">
        <v>0</v>
      </c>
      <c r="G26" s="16">
        <f>E26*F26</f>
        <v>0</v>
      </c>
    </row>
    <row r="27" spans="1:7" ht="15.75" x14ac:dyDescent="0.25">
      <c r="A27" s="39"/>
      <c r="B27" s="13"/>
      <c r="C27" s="13" t="s">
        <v>81</v>
      </c>
      <c r="D27" s="19" t="s">
        <v>4</v>
      </c>
      <c r="E27" s="18">
        <v>1000</v>
      </c>
      <c r="F27" s="40">
        <v>0</v>
      </c>
      <c r="G27" s="16">
        <f>E27*F27</f>
        <v>0</v>
      </c>
    </row>
    <row r="28" spans="1:7" ht="15.75" x14ac:dyDescent="0.25">
      <c r="A28" s="39"/>
      <c r="B28" s="13"/>
      <c r="C28" s="13" t="s">
        <v>80</v>
      </c>
      <c r="D28" s="19" t="s">
        <v>14</v>
      </c>
      <c r="E28" s="18">
        <v>10</v>
      </c>
      <c r="F28" s="40">
        <v>0</v>
      </c>
      <c r="G28" s="16">
        <f>E28*F28</f>
        <v>0</v>
      </c>
    </row>
    <row r="29" spans="1:7" ht="15.75" x14ac:dyDescent="0.25">
      <c r="A29" s="39"/>
      <c r="B29" s="13"/>
      <c r="C29" s="13" t="s">
        <v>79</v>
      </c>
      <c r="D29" s="19" t="s">
        <v>25</v>
      </c>
      <c r="E29" s="18">
        <v>45</v>
      </c>
      <c r="F29" s="40">
        <v>0</v>
      </c>
      <c r="G29" s="16">
        <f>E29*F29</f>
        <v>0</v>
      </c>
    </row>
    <row r="30" spans="1:7" ht="15.75" x14ac:dyDescent="0.25">
      <c r="A30" s="39"/>
      <c r="B30" s="13"/>
      <c r="C30" s="13" t="s">
        <v>78</v>
      </c>
      <c r="D30" s="19" t="s">
        <v>77</v>
      </c>
      <c r="E30" s="18">
        <v>35</v>
      </c>
      <c r="F30" s="40">
        <v>0</v>
      </c>
      <c r="G30" s="16">
        <f>E30*F30</f>
        <v>0</v>
      </c>
    </row>
    <row r="31" spans="1:7" ht="15.75" x14ac:dyDescent="0.25">
      <c r="A31" s="39"/>
      <c r="B31" s="13"/>
      <c r="C31" s="13" t="s">
        <v>76</v>
      </c>
      <c r="D31" s="19" t="s">
        <v>12</v>
      </c>
      <c r="E31" s="18">
        <v>2.5</v>
      </c>
      <c r="F31" s="40">
        <v>0</v>
      </c>
      <c r="G31" s="16">
        <f>E31*F31</f>
        <v>0</v>
      </c>
    </row>
    <row r="32" spans="1:7" ht="15.75" x14ac:dyDescent="0.25">
      <c r="A32" s="39"/>
      <c r="B32" s="13"/>
      <c r="C32" s="13"/>
      <c r="D32" s="19"/>
      <c r="E32" s="18"/>
    </row>
    <row r="33" spans="1:7" ht="15.75" x14ac:dyDescent="0.25">
      <c r="A33" s="39"/>
      <c r="B33" s="13"/>
      <c r="C33" s="13"/>
      <c r="D33" s="19"/>
      <c r="E33" s="18"/>
      <c r="F33" s="38" t="s">
        <v>3</v>
      </c>
      <c r="G33" s="37">
        <f>SUM(G15:G31)</f>
        <v>0</v>
      </c>
    </row>
    <row r="34" spans="1:7" ht="15.75" x14ac:dyDescent="0.25">
      <c r="A34" s="35">
        <v>3</v>
      </c>
      <c r="B34" s="34" t="s">
        <v>75</v>
      </c>
      <c r="C34" s="34"/>
      <c r="D34" s="28"/>
      <c r="E34" s="27"/>
      <c r="F34" s="27"/>
      <c r="G34" s="27"/>
    </row>
    <row r="35" spans="1:7" ht="15.75" x14ac:dyDescent="0.25">
      <c r="A35" s="30"/>
      <c r="B35" s="29"/>
      <c r="C35" s="29" t="s">
        <v>70</v>
      </c>
      <c r="D35" s="28" t="s">
        <v>12</v>
      </c>
      <c r="E35" s="27">
        <v>2.1</v>
      </c>
      <c r="F35" s="47">
        <v>0</v>
      </c>
      <c r="G35" s="46">
        <f>E35*F35</f>
        <v>0</v>
      </c>
    </row>
    <row r="36" spans="1:7" ht="15.75" x14ac:dyDescent="0.25">
      <c r="A36" s="30"/>
      <c r="B36" s="29"/>
      <c r="C36" s="29" t="s">
        <v>33</v>
      </c>
      <c r="D36" s="28" t="s">
        <v>4</v>
      </c>
      <c r="E36" s="27">
        <v>300</v>
      </c>
      <c r="F36" s="47">
        <v>0</v>
      </c>
      <c r="G36" s="46">
        <f>E36*F36</f>
        <v>0</v>
      </c>
    </row>
    <row r="37" spans="1:7" ht="15.75" x14ac:dyDescent="0.25">
      <c r="A37" s="30"/>
      <c r="B37" s="29"/>
      <c r="C37" s="29" t="s">
        <v>15</v>
      </c>
      <c r="D37" s="28" t="s">
        <v>14</v>
      </c>
      <c r="E37" s="27">
        <v>6</v>
      </c>
      <c r="F37" s="47">
        <v>0</v>
      </c>
      <c r="G37" s="46">
        <f>E37*F37</f>
        <v>0</v>
      </c>
    </row>
    <row r="38" spans="1:7" ht="15.75" x14ac:dyDescent="0.25">
      <c r="A38" s="30"/>
      <c r="B38" s="29"/>
      <c r="C38" s="29" t="s">
        <v>74</v>
      </c>
      <c r="D38" s="28" t="s">
        <v>12</v>
      </c>
      <c r="E38" s="27">
        <v>2.5</v>
      </c>
      <c r="F38" s="47">
        <v>0</v>
      </c>
      <c r="G38" s="46">
        <f>E38*F38</f>
        <v>0</v>
      </c>
    </row>
    <row r="39" spans="1:7" ht="15.75" x14ac:dyDescent="0.25">
      <c r="A39" s="30"/>
      <c r="B39" s="29"/>
      <c r="C39" s="29" t="s">
        <v>73</v>
      </c>
      <c r="D39" s="28" t="s">
        <v>12</v>
      </c>
      <c r="E39" s="27">
        <v>3</v>
      </c>
      <c r="F39" s="47">
        <v>0</v>
      </c>
      <c r="G39" s="46">
        <f>E39*F39</f>
        <v>0</v>
      </c>
    </row>
    <row r="40" spans="1:7" ht="15.75" x14ac:dyDescent="0.25">
      <c r="A40" s="30"/>
      <c r="B40" s="29"/>
      <c r="C40" s="29"/>
      <c r="D40" s="28"/>
      <c r="E40" s="27"/>
      <c r="F40" s="27"/>
      <c r="G40" s="27"/>
    </row>
    <row r="41" spans="1:7" ht="15.75" x14ac:dyDescent="0.25">
      <c r="A41" s="30"/>
      <c r="B41" s="29"/>
      <c r="C41" s="29"/>
      <c r="D41" s="28"/>
      <c r="E41" s="27"/>
      <c r="F41" s="45" t="s">
        <v>3</v>
      </c>
      <c r="G41" s="44">
        <f>SUM(G35:G39)</f>
        <v>0</v>
      </c>
    </row>
    <row r="42" spans="1:7" ht="15.75" x14ac:dyDescent="0.25">
      <c r="A42" s="41">
        <v>4</v>
      </c>
      <c r="B42" s="14" t="s">
        <v>72</v>
      </c>
      <c r="C42" s="14"/>
      <c r="D42" s="19"/>
      <c r="E42" s="18"/>
      <c r="F42" s="39"/>
      <c r="G42" s="16"/>
    </row>
    <row r="43" spans="1:7" ht="15.75" x14ac:dyDescent="0.25">
      <c r="A43" s="39"/>
      <c r="B43" s="13"/>
      <c r="C43" s="13" t="s">
        <v>71</v>
      </c>
      <c r="D43" s="19" t="s">
        <v>14</v>
      </c>
      <c r="E43" s="18">
        <v>90</v>
      </c>
      <c r="F43" s="40">
        <v>0</v>
      </c>
      <c r="G43" s="16">
        <f>E43*F43</f>
        <v>0</v>
      </c>
    </row>
    <row r="44" spans="1:7" ht="15.75" x14ac:dyDescent="0.25">
      <c r="A44" s="39"/>
      <c r="B44" s="13"/>
      <c r="C44" s="13" t="s">
        <v>70</v>
      </c>
      <c r="D44" s="19" t="s">
        <v>12</v>
      </c>
      <c r="E44" s="18">
        <v>2.1</v>
      </c>
      <c r="F44" s="40">
        <v>0</v>
      </c>
      <c r="G44" s="16">
        <f>E44*F44</f>
        <v>0</v>
      </c>
    </row>
    <row r="45" spans="1:7" ht="15.75" x14ac:dyDescent="0.25">
      <c r="A45" s="39"/>
      <c r="B45" s="13"/>
      <c r="C45" s="13" t="s">
        <v>69</v>
      </c>
      <c r="D45" s="19" t="s">
        <v>14</v>
      </c>
      <c r="E45" s="18">
        <v>6</v>
      </c>
      <c r="F45" s="40">
        <v>0</v>
      </c>
      <c r="G45" s="16">
        <f>E45*F45</f>
        <v>0</v>
      </c>
    </row>
    <row r="46" spans="1:7" ht="15.75" x14ac:dyDescent="0.25">
      <c r="A46" s="39"/>
      <c r="B46" s="13"/>
      <c r="C46" s="13"/>
      <c r="D46" s="19"/>
      <c r="E46" s="18"/>
    </row>
    <row r="47" spans="1:7" ht="15.75" x14ac:dyDescent="0.25">
      <c r="A47" s="39"/>
      <c r="B47" s="13"/>
      <c r="C47" s="13"/>
      <c r="D47" s="19"/>
      <c r="E47" s="18"/>
      <c r="F47" s="38" t="s">
        <v>3</v>
      </c>
      <c r="G47" s="37">
        <f>SUM(G43:G45)</f>
        <v>0</v>
      </c>
    </row>
    <row r="48" spans="1:7" ht="15.75" x14ac:dyDescent="0.25">
      <c r="A48" s="35">
        <v>5</v>
      </c>
      <c r="B48" s="34" t="s">
        <v>68</v>
      </c>
      <c r="C48" s="43"/>
      <c r="D48" s="42"/>
      <c r="E48" s="42"/>
      <c r="F48" s="32"/>
      <c r="G48" s="31"/>
    </row>
    <row r="49" spans="1:7" ht="15.75" x14ac:dyDescent="0.25">
      <c r="A49" s="30"/>
      <c r="B49" s="29"/>
      <c r="C49" s="29" t="s">
        <v>67</v>
      </c>
      <c r="D49" s="28" t="s">
        <v>9</v>
      </c>
      <c r="E49" s="27">
        <v>10</v>
      </c>
      <c r="F49" s="33">
        <v>0</v>
      </c>
      <c r="G49" s="31">
        <f>E49*F49</f>
        <v>0</v>
      </c>
    </row>
    <row r="50" spans="1:7" ht="15.75" x14ac:dyDescent="0.25">
      <c r="A50" s="30"/>
      <c r="B50" s="29"/>
      <c r="C50" s="29" t="s">
        <v>66</v>
      </c>
      <c r="D50" s="28" t="s">
        <v>9</v>
      </c>
      <c r="E50" s="27">
        <v>25</v>
      </c>
      <c r="F50" s="33">
        <v>0</v>
      </c>
      <c r="G50" s="31">
        <f>E50*F50</f>
        <v>0</v>
      </c>
    </row>
    <row r="51" spans="1:7" ht="15.75" x14ac:dyDescent="0.25">
      <c r="A51" s="30"/>
      <c r="B51" s="29"/>
      <c r="C51" s="29"/>
      <c r="D51" s="28"/>
      <c r="E51" s="27"/>
      <c r="F51" s="32"/>
      <c r="G51" s="31"/>
    </row>
    <row r="52" spans="1:7" ht="15.75" x14ac:dyDescent="0.25">
      <c r="A52" s="30"/>
      <c r="B52" s="29"/>
      <c r="C52" s="29"/>
      <c r="D52" s="28"/>
      <c r="E52" s="27"/>
      <c r="F52" s="26" t="s">
        <v>3</v>
      </c>
      <c r="G52" s="25">
        <f>SUM(G49:G50)</f>
        <v>0</v>
      </c>
    </row>
    <row r="53" spans="1:7" ht="15.75" x14ac:dyDescent="0.25">
      <c r="A53" s="41">
        <v>6</v>
      </c>
      <c r="B53" s="14" t="s">
        <v>65</v>
      </c>
      <c r="C53" s="14"/>
      <c r="D53" s="19"/>
      <c r="E53" s="18"/>
      <c r="F53" s="39"/>
      <c r="G53" s="16"/>
    </row>
    <row r="54" spans="1:7" ht="15.75" x14ac:dyDescent="0.25">
      <c r="A54" s="39"/>
      <c r="B54" s="13"/>
      <c r="C54" s="13" t="s">
        <v>64</v>
      </c>
      <c r="D54" s="19" t="s">
        <v>63</v>
      </c>
      <c r="E54" s="18">
        <v>3</v>
      </c>
      <c r="F54" s="40">
        <v>0</v>
      </c>
      <c r="G54" s="16">
        <f>E54*F54</f>
        <v>0</v>
      </c>
    </row>
    <row r="55" spans="1:7" ht="15.75" x14ac:dyDescent="0.25">
      <c r="A55" s="39"/>
      <c r="B55" s="13"/>
      <c r="C55" s="13" t="s">
        <v>30</v>
      </c>
      <c r="D55" s="19" t="s">
        <v>14</v>
      </c>
      <c r="E55" s="18">
        <v>6</v>
      </c>
      <c r="F55" s="40">
        <v>0</v>
      </c>
      <c r="G55" s="16">
        <f>E55*F55</f>
        <v>0</v>
      </c>
    </row>
    <row r="56" spans="1:7" ht="15.75" x14ac:dyDescent="0.25">
      <c r="A56" s="39"/>
      <c r="B56" s="13"/>
      <c r="C56" s="13" t="s">
        <v>62</v>
      </c>
      <c r="D56" s="19" t="s">
        <v>4</v>
      </c>
      <c r="E56" s="18">
        <v>4000</v>
      </c>
      <c r="F56" s="40">
        <v>0</v>
      </c>
      <c r="G56" s="16">
        <f>E56*F56</f>
        <v>0</v>
      </c>
    </row>
    <row r="57" spans="1:7" ht="15.75" x14ac:dyDescent="0.25">
      <c r="A57" s="39"/>
      <c r="B57" s="13"/>
      <c r="C57" s="13" t="s">
        <v>61</v>
      </c>
      <c r="D57" s="19" t="s">
        <v>4</v>
      </c>
      <c r="E57" s="18">
        <v>2000</v>
      </c>
      <c r="F57" s="40">
        <v>0</v>
      </c>
      <c r="G57" s="16">
        <f>E57*F57</f>
        <v>0</v>
      </c>
    </row>
    <row r="58" spans="1:7" ht="15.75" x14ac:dyDescent="0.25">
      <c r="A58" s="39"/>
      <c r="B58" s="13"/>
      <c r="C58" s="13" t="s">
        <v>60</v>
      </c>
      <c r="D58" s="19" t="s">
        <v>14</v>
      </c>
      <c r="E58" s="18">
        <v>400</v>
      </c>
      <c r="F58" s="40">
        <v>0</v>
      </c>
      <c r="G58" s="16">
        <f>E58*F58</f>
        <v>0</v>
      </c>
    </row>
    <row r="59" spans="1:7" ht="15.75" x14ac:dyDescent="0.25">
      <c r="A59" s="39"/>
      <c r="B59" s="13"/>
      <c r="C59" s="13" t="s">
        <v>59</v>
      </c>
      <c r="D59" s="19" t="s">
        <v>58</v>
      </c>
      <c r="E59" s="18">
        <v>4000</v>
      </c>
      <c r="F59" s="40">
        <v>0</v>
      </c>
      <c r="G59" s="16">
        <f>E59*F59</f>
        <v>0</v>
      </c>
    </row>
    <row r="60" spans="1:7" ht="15.75" x14ac:dyDescent="0.25">
      <c r="A60" s="39"/>
      <c r="B60" s="13"/>
      <c r="C60" s="13"/>
      <c r="D60" s="19"/>
      <c r="E60" s="18"/>
      <c r="F60" s="39"/>
      <c r="G60" s="16"/>
    </row>
    <row r="61" spans="1:7" ht="15.75" x14ac:dyDescent="0.25">
      <c r="A61" s="39"/>
      <c r="B61" s="13"/>
      <c r="C61" s="13"/>
      <c r="D61" s="19"/>
      <c r="E61" s="18"/>
      <c r="F61" s="38" t="s">
        <v>3</v>
      </c>
      <c r="G61" s="37">
        <f>SUM(G57:G59)</f>
        <v>0</v>
      </c>
    </row>
    <row r="62" spans="1:7" ht="15.75" x14ac:dyDescent="0.25">
      <c r="A62" s="35">
        <v>7</v>
      </c>
      <c r="B62" s="34" t="s">
        <v>57</v>
      </c>
      <c r="C62" s="34"/>
      <c r="D62" s="28"/>
      <c r="E62" s="27"/>
      <c r="F62" s="32"/>
      <c r="G62" s="31"/>
    </row>
    <row r="63" spans="1:7" ht="15.75" x14ac:dyDescent="0.25">
      <c r="A63" s="35"/>
      <c r="B63" s="34"/>
      <c r="C63" s="29" t="s">
        <v>56</v>
      </c>
      <c r="D63" s="28" t="s">
        <v>14</v>
      </c>
      <c r="E63" s="27">
        <v>6</v>
      </c>
      <c r="F63" s="33">
        <v>0</v>
      </c>
      <c r="G63" s="31">
        <f>E63*F63</f>
        <v>0</v>
      </c>
    </row>
    <row r="64" spans="1:7" ht="15.75" x14ac:dyDescent="0.25">
      <c r="A64" s="30"/>
      <c r="B64" s="29"/>
      <c r="C64" s="29" t="s">
        <v>55</v>
      </c>
      <c r="D64" s="28" t="s">
        <v>9</v>
      </c>
      <c r="E64" s="27">
        <v>8.1999999999999993</v>
      </c>
      <c r="F64" s="33">
        <v>0</v>
      </c>
      <c r="G64" s="31">
        <f>E64*F64</f>
        <v>0</v>
      </c>
    </row>
    <row r="65" spans="1:7" ht="15.75" x14ac:dyDescent="0.25">
      <c r="A65" s="30"/>
      <c r="B65" s="29"/>
      <c r="C65" s="29" t="s">
        <v>54</v>
      </c>
      <c r="D65" s="28" t="s">
        <v>25</v>
      </c>
      <c r="E65" s="27">
        <v>100</v>
      </c>
      <c r="F65" s="33">
        <v>0</v>
      </c>
      <c r="G65" s="31">
        <f>E65*F65</f>
        <v>0</v>
      </c>
    </row>
    <row r="66" spans="1:7" ht="15.75" x14ac:dyDescent="0.25">
      <c r="A66" s="30"/>
      <c r="B66" s="29"/>
      <c r="C66" s="29" t="s">
        <v>53</v>
      </c>
      <c r="D66" s="28" t="s">
        <v>25</v>
      </c>
      <c r="E66" s="27">
        <v>50</v>
      </c>
      <c r="F66" s="33">
        <v>0</v>
      </c>
      <c r="G66" s="31">
        <f>E66*F66</f>
        <v>0</v>
      </c>
    </row>
    <row r="67" spans="1:7" ht="15.75" x14ac:dyDescent="0.25">
      <c r="A67" s="30"/>
      <c r="B67" s="29"/>
      <c r="C67" s="29" t="s">
        <v>52</v>
      </c>
      <c r="D67" s="28" t="s">
        <v>12</v>
      </c>
      <c r="E67" s="27">
        <v>45</v>
      </c>
      <c r="F67" s="33">
        <v>0</v>
      </c>
      <c r="G67" s="31">
        <f>E67*F67</f>
        <v>0</v>
      </c>
    </row>
    <row r="68" spans="1:7" ht="15.75" x14ac:dyDescent="0.25">
      <c r="A68" s="30"/>
      <c r="B68" s="29"/>
      <c r="C68" s="29" t="s">
        <v>51</v>
      </c>
      <c r="D68" s="28" t="s">
        <v>12</v>
      </c>
      <c r="E68" s="27">
        <v>2.5</v>
      </c>
      <c r="F68" s="33">
        <v>0</v>
      </c>
      <c r="G68" s="31">
        <f>E68*F68</f>
        <v>0</v>
      </c>
    </row>
    <row r="69" spans="1:7" ht="15.75" x14ac:dyDescent="0.25">
      <c r="A69" s="30"/>
      <c r="B69" s="29"/>
      <c r="C69" s="29" t="s">
        <v>50</v>
      </c>
      <c r="D69" s="28" t="s">
        <v>7</v>
      </c>
      <c r="E69" s="27">
        <v>20</v>
      </c>
      <c r="F69" s="33">
        <v>0</v>
      </c>
      <c r="G69" s="31">
        <f>E69*F69</f>
        <v>0</v>
      </c>
    </row>
    <row r="70" spans="1:7" ht="15.75" x14ac:dyDescent="0.25">
      <c r="A70" s="30"/>
      <c r="B70" s="29"/>
      <c r="C70" s="29" t="s">
        <v>49</v>
      </c>
      <c r="D70" s="28" t="s">
        <v>4</v>
      </c>
      <c r="E70" s="27">
        <v>3500</v>
      </c>
      <c r="F70" s="33">
        <v>0</v>
      </c>
      <c r="G70" s="31">
        <f>E70*F70</f>
        <v>0</v>
      </c>
    </row>
    <row r="71" spans="1:7" ht="15.75" x14ac:dyDescent="0.25">
      <c r="A71" s="30"/>
      <c r="B71" s="29"/>
      <c r="C71" s="29" t="s">
        <v>48</v>
      </c>
      <c r="D71" s="28" t="s">
        <v>7</v>
      </c>
      <c r="E71" s="27">
        <v>20</v>
      </c>
      <c r="F71" s="33">
        <v>0</v>
      </c>
      <c r="G71" s="31">
        <f>E71*F71</f>
        <v>0</v>
      </c>
    </row>
    <row r="72" spans="1:7" ht="15.75" x14ac:dyDescent="0.25">
      <c r="A72" s="30"/>
      <c r="B72" s="29"/>
      <c r="C72" s="29" t="s">
        <v>36</v>
      </c>
      <c r="D72" s="28" t="s">
        <v>12</v>
      </c>
      <c r="E72" s="27">
        <v>5</v>
      </c>
      <c r="F72" s="33">
        <v>0</v>
      </c>
      <c r="G72" s="31">
        <f>E72*F72</f>
        <v>0</v>
      </c>
    </row>
    <row r="73" spans="1:7" ht="15.75" x14ac:dyDescent="0.25">
      <c r="A73" s="30"/>
      <c r="B73" s="29"/>
      <c r="C73" s="29"/>
      <c r="D73" s="28"/>
      <c r="E73" s="27"/>
      <c r="F73" s="32"/>
      <c r="G73" s="31"/>
    </row>
    <row r="74" spans="1:7" ht="15.75" x14ac:dyDescent="0.25">
      <c r="A74" s="30"/>
      <c r="B74" s="29"/>
      <c r="C74" s="29"/>
      <c r="D74" s="28"/>
      <c r="E74" s="27"/>
      <c r="F74" s="26" t="s">
        <v>3</v>
      </c>
      <c r="G74" s="25">
        <f>SUM(G63:G72)</f>
        <v>0</v>
      </c>
    </row>
    <row r="75" spans="1:7" ht="15.75" x14ac:dyDescent="0.25">
      <c r="A75" s="41">
        <v>8</v>
      </c>
      <c r="B75" s="14" t="s">
        <v>47</v>
      </c>
      <c r="C75" s="14"/>
      <c r="D75" s="19"/>
      <c r="E75" s="18"/>
      <c r="F75" s="39"/>
      <c r="G75" s="16"/>
    </row>
    <row r="76" spans="1:7" ht="15.75" x14ac:dyDescent="0.25">
      <c r="A76" s="39"/>
      <c r="B76" s="13"/>
      <c r="C76" s="13" t="s">
        <v>46</v>
      </c>
      <c r="D76" s="19" t="s">
        <v>4</v>
      </c>
      <c r="E76" s="18">
        <v>3000</v>
      </c>
      <c r="F76" s="40">
        <v>0</v>
      </c>
      <c r="G76" s="16">
        <f>E76*F76</f>
        <v>0</v>
      </c>
    </row>
    <row r="77" spans="1:7" ht="15.75" x14ac:dyDescent="0.25">
      <c r="A77" s="39"/>
      <c r="B77" s="13"/>
      <c r="C77" s="13" t="s">
        <v>45</v>
      </c>
      <c r="D77" s="19" t="s">
        <v>14</v>
      </c>
      <c r="E77" s="18">
        <v>40</v>
      </c>
      <c r="F77" s="40">
        <v>0</v>
      </c>
      <c r="G77" s="16">
        <f>E77*F77</f>
        <v>0</v>
      </c>
    </row>
    <row r="78" spans="1:7" ht="15.75" x14ac:dyDescent="0.25">
      <c r="A78" s="39"/>
      <c r="B78" s="13"/>
      <c r="C78" s="13" t="s">
        <v>44</v>
      </c>
      <c r="D78" s="19" t="s">
        <v>14</v>
      </c>
      <c r="E78" s="18">
        <v>45</v>
      </c>
      <c r="F78" s="40">
        <v>0</v>
      </c>
      <c r="G78" s="16">
        <f>E78*F78</f>
        <v>0</v>
      </c>
    </row>
    <row r="79" spans="1:7" ht="15.75" x14ac:dyDescent="0.25">
      <c r="A79" s="39"/>
      <c r="B79" s="13"/>
      <c r="C79" s="13" t="s">
        <v>43</v>
      </c>
      <c r="D79" s="19" t="s">
        <v>9</v>
      </c>
      <c r="E79" s="18">
        <v>1.5</v>
      </c>
      <c r="F79" s="40">
        <v>0</v>
      </c>
      <c r="G79" s="16">
        <f>E79*F79</f>
        <v>0</v>
      </c>
    </row>
    <row r="80" spans="1:7" ht="15.75" x14ac:dyDescent="0.25">
      <c r="A80" s="39"/>
      <c r="B80" s="13"/>
      <c r="C80" s="13" t="s">
        <v>42</v>
      </c>
      <c r="D80" s="19" t="s">
        <v>25</v>
      </c>
      <c r="E80" s="18">
        <v>50</v>
      </c>
      <c r="F80" s="40">
        <v>0</v>
      </c>
      <c r="G80" s="16">
        <f>E80*F80</f>
        <v>0</v>
      </c>
    </row>
    <row r="81" spans="1:7" ht="15.75" x14ac:dyDescent="0.25">
      <c r="A81" s="39"/>
      <c r="B81" s="13"/>
      <c r="C81" s="13" t="s">
        <v>41</v>
      </c>
      <c r="D81" s="19" t="s">
        <v>12</v>
      </c>
      <c r="E81" s="18">
        <v>2.5</v>
      </c>
      <c r="F81" s="40">
        <v>0</v>
      </c>
      <c r="G81" s="16">
        <f>E81*F81</f>
        <v>0</v>
      </c>
    </row>
    <row r="82" spans="1:7" ht="15.75" x14ac:dyDescent="0.25">
      <c r="A82" s="39"/>
      <c r="B82" s="13"/>
      <c r="C82" s="13" t="s">
        <v>40</v>
      </c>
      <c r="D82" s="19" t="s">
        <v>7</v>
      </c>
      <c r="E82" s="18">
        <v>20</v>
      </c>
      <c r="F82" s="40">
        <v>0</v>
      </c>
      <c r="G82" s="16">
        <f>E82*F82</f>
        <v>0</v>
      </c>
    </row>
    <row r="83" spans="1:7" ht="15.75" x14ac:dyDescent="0.25">
      <c r="A83" s="39"/>
      <c r="B83" s="13"/>
      <c r="C83" s="13"/>
      <c r="D83" s="19"/>
      <c r="E83" s="18"/>
      <c r="F83" s="39"/>
      <c r="G83" s="16"/>
    </row>
    <row r="84" spans="1:7" ht="15.75" x14ac:dyDescent="0.25">
      <c r="A84" s="39"/>
      <c r="B84" s="13"/>
      <c r="C84" s="13"/>
      <c r="D84" s="19"/>
      <c r="E84" s="18"/>
      <c r="F84" s="38" t="s">
        <v>3</v>
      </c>
      <c r="G84" s="37">
        <f>SUM(G76:G82)</f>
        <v>0</v>
      </c>
    </row>
    <row r="85" spans="1:7" ht="15.75" x14ac:dyDescent="0.25">
      <c r="A85" s="35">
        <v>9</v>
      </c>
      <c r="B85" s="34" t="s">
        <v>39</v>
      </c>
      <c r="C85" s="34"/>
      <c r="D85" s="28"/>
      <c r="E85" s="27"/>
      <c r="F85" s="32"/>
      <c r="G85" s="31"/>
    </row>
    <row r="86" spans="1:7" ht="15.75" x14ac:dyDescent="0.25">
      <c r="A86" s="30"/>
      <c r="B86" s="29"/>
      <c r="C86" s="29" t="s">
        <v>31</v>
      </c>
      <c r="D86" s="28" t="s">
        <v>14</v>
      </c>
      <c r="E86" s="27">
        <v>50</v>
      </c>
      <c r="F86" s="33">
        <v>0</v>
      </c>
      <c r="G86" s="31">
        <f>E86*F86</f>
        <v>0</v>
      </c>
    </row>
    <row r="87" spans="1:7" ht="15.75" x14ac:dyDescent="0.25">
      <c r="A87" s="30"/>
      <c r="B87" s="29"/>
      <c r="C87" s="29" t="s">
        <v>30</v>
      </c>
      <c r="D87" s="28" t="s">
        <v>14</v>
      </c>
      <c r="E87" s="27">
        <v>6</v>
      </c>
      <c r="F87" s="33">
        <v>0</v>
      </c>
      <c r="G87" s="31">
        <f>E87*F87</f>
        <v>0</v>
      </c>
    </row>
    <row r="88" spans="1:7" ht="15.75" x14ac:dyDescent="0.25">
      <c r="A88" s="35"/>
      <c r="B88" s="34"/>
      <c r="C88" s="29" t="s">
        <v>13</v>
      </c>
      <c r="D88" s="28" t="s">
        <v>12</v>
      </c>
      <c r="E88" s="27">
        <v>90</v>
      </c>
      <c r="F88" s="33">
        <v>0</v>
      </c>
      <c r="G88" s="31">
        <f>E88*F88</f>
        <v>0</v>
      </c>
    </row>
    <row r="89" spans="1:7" ht="15.75" x14ac:dyDescent="0.25">
      <c r="A89" s="30"/>
      <c r="B89" s="29"/>
      <c r="C89" s="29" t="s">
        <v>29</v>
      </c>
      <c r="D89" s="28" t="s">
        <v>25</v>
      </c>
      <c r="E89" s="27">
        <v>50</v>
      </c>
      <c r="F89" s="33">
        <v>0</v>
      </c>
      <c r="G89" s="31">
        <f>E89*F89</f>
        <v>0</v>
      </c>
    </row>
    <row r="90" spans="1:7" ht="15.75" x14ac:dyDescent="0.25">
      <c r="A90" s="30"/>
      <c r="B90" s="29"/>
      <c r="C90" s="29" t="s">
        <v>28</v>
      </c>
      <c r="D90" s="28" t="s">
        <v>7</v>
      </c>
      <c r="E90" s="27">
        <v>20</v>
      </c>
      <c r="F90" s="33">
        <v>0</v>
      </c>
      <c r="G90" s="31">
        <f>E90*F90</f>
        <v>0</v>
      </c>
    </row>
    <row r="91" spans="1:7" ht="15.75" x14ac:dyDescent="0.25">
      <c r="A91" s="30"/>
      <c r="B91" s="29"/>
      <c r="C91" s="29" t="s">
        <v>27</v>
      </c>
      <c r="D91" s="28" t="s">
        <v>9</v>
      </c>
      <c r="E91" s="27">
        <v>1.5</v>
      </c>
      <c r="F91" s="33">
        <v>0</v>
      </c>
      <c r="G91" s="31">
        <f>E91*F91</f>
        <v>0</v>
      </c>
    </row>
    <row r="92" spans="1:7" ht="15.75" x14ac:dyDescent="0.25">
      <c r="A92" s="30"/>
      <c r="B92" s="29"/>
      <c r="C92" s="29" t="s">
        <v>34</v>
      </c>
      <c r="D92" s="28" t="s">
        <v>9</v>
      </c>
      <c r="E92" s="27">
        <v>2.5</v>
      </c>
      <c r="F92" s="33">
        <v>0</v>
      </c>
      <c r="G92" s="31">
        <f>E92*F92</f>
        <v>0</v>
      </c>
    </row>
    <row r="93" spans="1:7" ht="15.75" x14ac:dyDescent="0.25">
      <c r="A93" s="30"/>
      <c r="B93" s="29"/>
      <c r="C93" s="29" t="s">
        <v>37</v>
      </c>
      <c r="D93" s="28" t="s">
        <v>12</v>
      </c>
      <c r="E93" s="27">
        <v>5</v>
      </c>
      <c r="F93" s="33">
        <v>0</v>
      </c>
      <c r="G93" s="31">
        <f>E93*F93</f>
        <v>0</v>
      </c>
    </row>
    <row r="94" spans="1:7" ht="15.75" x14ac:dyDescent="0.25">
      <c r="A94" s="30"/>
      <c r="B94" s="29"/>
      <c r="C94" s="29" t="s">
        <v>36</v>
      </c>
      <c r="D94" s="28" t="s">
        <v>12</v>
      </c>
      <c r="E94" s="27">
        <v>5</v>
      </c>
      <c r="F94" s="33">
        <v>0</v>
      </c>
      <c r="G94" s="31">
        <f>E94*F94</f>
        <v>0</v>
      </c>
    </row>
    <row r="95" spans="1:7" ht="15.75" x14ac:dyDescent="0.25">
      <c r="A95" s="30"/>
      <c r="B95" s="29"/>
      <c r="C95" s="29" t="s">
        <v>8</v>
      </c>
      <c r="D95" s="28" t="s">
        <v>7</v>
      </c>
      <c r="E95" s="27">
        <v>75</v>
      </c>
      <c r="F95" s="33">
        <v>0</v>
      </c>
      <c r="G95" s="31">
        <f>E95*F95</f>
        <v>0</v>
      </c>
    </row>
    <row r="96" spans="1:7" ht="15.75" x14ac:dyDescent="0.25">
      <c r="A96" s="30"/>
      <c r="B96" s="29"/>
      <c r="C96" s="29" t="s">
        <v>5</v>
      </c>
      <c r="D96" s="28" t="s">
        <v>4</v>
      </c>
      <c r="E96" s="27">
        <v>5000</v>
      </c>
      <c r="F96" s="33">
        <v>0</v>
      </c>
      <c r="G96" s="31">
        <f>E96*F96</f>
        <v>0</v>
      </c>
    </row>
    <row r="97" spans="1:7" ht="15.75" x14ac:dyDescent="0.25">
      <c r="A97" s="30"/>
      <c r="B97" s="29"/>
      <c r="C97" s="29"/>
      <c r="D97" s="28"/>
      <c r="E97" s="27"/>
      <c r="F97" s="32"/>
      <c r="G97" s="31"/>
    </row>
    <row r="98" spans="1:7" ht="15.75" x14ac:dyDescent="0.25">
      <c r="A98" s="30"/>
      <c r="B98" s="29"/>
      <c r="C98" s="29"/>
      <c r="D98" s="28"/>
      <c r="E98" s="27"/>
      <c r="F98" s="26" t="s">
        <v>3</v>
      </c>
      <c r="G98" s="25">
        <f>SUM(G86:G96)</f>
        <v>0</v>
      </c>
    </row>
    <row r="99" spans="1:7" ht="15.75" x14ac:dyDescent="0.25">
      <c r="A99" s="41">
        <v>10</v>
      </c>
      <c r="B99" s="14" t="s">
        <v>38</v>
      </c>
      <c r="C99" s="14"/>
      <c r="D99" s="19"/>
      <c r="E99" s="18"/>
      <c r="F99" s="39"/>
      <c r="G99" s="16"/>
    </row>
    <row r="100" spans="1:7" ht="15.75" x14ac:dyDescent="0.25">
      <c r="A100" s="39"/>
      <c r="B100" s="13"/>
      <c r="C100" s="13" t="s">
        <v>31</v>
      </c>
      <c r="D100" s="19" t="s">
        <v>14</v>
      </c>
      <c r="E100" s="18">
        <v>90</v>
      </c>
      <c r="F100" s="40">
        <v>0</v>
      </c>
      <c r="G100" s="16">
        <f>E100*F100</f>
        <v>0</v>
      </c>
    </row>
    <row r="101" spans="1:7" ht="15.75" x14ac:dyDescent="0.25">
      <c r="A101" s="41"/>
      <c r="B101" s="14"/>
      <c r="C101" s="13" t="s">
        <v>13</v>
      </c>
      <c r="D101" s="19" t="s">
        <v>12</v>
      </c>
      <c r="E101" s="18">
        <v>90</v>
      </c>
      <c r="F101" s="40">
        <v>0</v>
      </c>
      <c r="G101" s="16">
        <f>E101*F101</f>
        <v>0</v>
      </c>
    </row>
    <row r="102" spans="1:7" ht="15.75" x14ac:dyDescent="0.25">
      <c r="A102" s="39"/>
      <c r="B102" s="13"/>
      <c r="C102" s="13" t="s">
        <v>30</v>
      </c>
      <c r="D102" s="19" t="s">
        <v>14</v>
      </c>
      <c r="E102" s="18">
        <v>6</v>
      </c>
      <c r="F102" s="40">
        <v>0</v>
      </c>
      <c r="G102" s="16">
        <f>E102*F102</f>
        <v>0</v>
      </c>
    </row>
    <row r="103" spans="1:7" ht="15.75" x14ac:dyDescent="0.25">
      <c r="A103" s="39"/>
      <c r="B103" s="13"/>
      <c r="C103" s="13" t="s">
        <v>28</v>
      </c>
      <c r="D103" s="19" t="s">
        <v>7</v>
      </c>
      <c r="E103" s="18">
        <v>20</v>
      </c>
      <c r="F103" s="40">
        <v>0</v>
      </c>
      <c r="G103" s="16">
        <f>E103*F103</f>
        <v>0</v>
      </c>
    </row>
    <row r="104" spans="1:7" ht="15.75" x14ac:dyDescent="0.25">
      <c r="A104" s="39"/>
      <c r="B104" s="13"/>
      <c r="C104" s="13" t="s">
        <v>33</v>
      </c>
      <c r="D104" s="19" t="s">
        <v>4</v>
      </c>
      <c r="E104" s="18">
        <v>300</v>
      </c>
      <c r="F104" s="40">
        <v>0</v>
      </c>
      <c r="G104" s="16">
        <f>E104*F104</f>
        <v>0</v>
      </c>
    </row>
    <row r="105" spans="1:7" ht="15.75" x14ac:dyDescent="0.25">
      <c r="A105" s="39"/>
      <c r="B105" s="13"/>
      <c r="C105" s="13" t="s">
        <v>27</v>
      </c>
      <c r="D105" s="19" t="s">
        <v>9</v>
      </c>
      <c r="E105" s="18">
        <v>1.5</v>
      </c>
      <c r="F105" s="40">
        <v>0</v>
      </c>
      <c r="G105" s="16">
        <f>E105*F105</f>
        <v>0</v>
      </c>
    </row>
    <row r="106" spans="1:7" ht="15.75" x14ac:dyDescent="0.25">
      <c r="A106" s="39"/>
      <c r="B106" s="13"/>
      <c r="C106" s="13" t="s">
        <v>34</v>
      </c>
      <c r="D106" s="19" t="s">
        <v>9</v>
      </c>
      <c r="E106" s="18">
        <v>2.5</v>
      </c>
      <c r="F106" s="40">
        <v>0</v>
      </c>
      <c r="G106" s="16">
        <f>E106*F106</f>
        <v>0</v>
      </c>
    </row>
    <row r="107" spans="1:7" ht="15.75" x14ac:dyDescent="0.25">
      <c r="A107" s="39"/>
      <c r="B107" s="13"/>
      <c r="C107" s="13" t="s">
        <v>37</v>
      </c>
      <c r="D107" s="19" t="s">
        <v>12</v>
      </c>
      <c r="E107" s="18">
        <v>5</v>
      </c>
      <c r="F107" s="40">
        <v>0</v>
      </c>
      <c r="G107" s="16">
        <f>E107*F107</f>
        <v>0</v>
      </c>
    </row>
    <row r="108" spans="1:7" ht="15.75" x14ac:dyDescent="0.25">
      <c r="A108" s="39"/>
      <c r="B108" s="13"/>
      <c r="C108" s="13" t="s">
        <v>36</v>
      </c>
      <c r="D108" s="19" t="s">
        <v>12</v>
      </c>
      <c r="E108" s="18">
        <v>5</v>
      </c>
      <c r="F108" s="40">
        <v>0</v>
      </c>
      <c r="G108" s="16">
        <f>E108*F108</f>
        <v>0</v>
      </c>
    </row>
    <row r="109" spans="1:7" ht="15.75" x14ac:dyDescent="0.25">
      <c r="A109" s="39"/>
      <c r="B109" s="13"/>
      <c r="C109" s="13" t="s">
        <v>5</v>
      </c>
      <c r="D109" s="19" t="s">
        <v>4</v>
      </c>
      <c r="E109" s="18">
        <v>5000</v>
      </c>
      <c r="F109" s="40">
        <v>0</v>
      </c>
      <c r="G109" s="16">
        <f>E109*F109</f>
        <v>0</v>
      </c>
    </row>
    <row r="110" spans="1:7" ht="15.75" x14ac:dyDescent="0.25">
      <c r="A110" s="39"/>
      <c r="B110" s="13"/>
      <c r="C110" s="13"/>
      <c r="D110" s="19"/>
      <c r="E110" s="18"/>
      <c r="F110" s="39"/>
      <c r="G110" s="16"/>
    </row>
    <row r="111" spans="1:7" ht="15.75" x14ac:dyDescent="0.25">
      <c r="A111" s="39"/>
      <c r="B111" s="13"/>
      <c r="C111" s="13"/>
      <c r="D111" s="19"/>
      <c r="E111" s="18"/>
      <c r="F111" s="38" t="s">
        <v>3</v>
      </c>
      <c r="G111" s="37">
        <f>SUM(G100:G109)</f>
        <v>0</v>
      </c>
    </row>
    <row r="112" spans="1:7" ht="15.75" x14ac:dyDescent="0.25">
      <c r="A112" s="35">
        <v>11</v>
      </c>
      <c r="B112" s="34" t="s">
        <v>35</v>
      </c>
      <c r="C112" s="34"/>
      <c r="D112" s="28"/>
      <c r="E112" s="27"/>
      <c r="F112" s="32"/>
      <c r="G112" s="31"/>
    </row>
    <row r="113" spans="1:7" ht="15.75" x14ac:dyDescent="0.25">
      <c r="A113" s="30"/>
      <c r="B113" s="29"/>
      <c r="C113" s="29" t="s">
        <v>30</v>
      </c>
      <c r="D113" s="28" t="s">
        <v>14</v>
      </c>
      <c r="E113" s="27">
        <v>6</v>
      </c>
      <c r="F113" s="33">
        <v>0</v>
      </c>
      <c r="G113" s="31">
        <f>E113*F113</f>
        <v>0</v>
      </c>
    </row>
    <row r="114" spans="1:7" ht="15.75" x14ac:dyDescent="0.25">
      <c r="A114" s="35"/>
      <c r="B114" s="34"/>
      <c r="C114" s="29" t="s">
        <v>13</v>
      </c>
      <c r="D114" s="28" t="s">
        <v>12</v>
      </c>
      <c r="E114" s="27">
        <v>90</v>
      </c>
      <c r="F114" s="33">
        <v>0</v>
      </c>
      <c r="G114" s="31">
        <f>E114*F114</f>
        <v>0</v>
      </c>
    </row>
    <row r="115" spans="1:7" ht="15.75" x14ac:dyDescent="0.25">
      <c r="A115" s="30"/>
      <c r="B115" s="29"/>
      <c r="C115" s="29" t="s">
        <v>34</v>
      </c>
      <c r="D115" s="28" t="s">
        <v>9</v>
      </c>
      <c r="E115" s="27">
        <v>2.5</v>
      </c>
      <c r="F115" s="33">
        <v>0</v>
      </c>
      <c r="G115" s="31">
        <f>E115*F115</f>
        <v>0</v>
      </c>
    </row>
    <row r="116" spans="1:7" ht="15.75" x14ac:dyDescent="0.25">
      <c r="A116" s="30"/>
      <c r="B116" s="29"/>
      <c r="C116" s="29" t="s">
        <v>27</v>
      </c>
      <c r="D116" s="28" t="s">
        <v>9</v>
      </c>
      <c r="E116" s="27">
        <v>1.5</v>
      </c>
      <c r="F116" s="33">
        <v>0</v>
      </c>
      <c r="G116" s="31">
        <f>E116*F116</f>
        <v>0</v>
      </c>
    </row>
    <row r="117" spans="1:7" ht="15.75" x14ac:dyDescent="0.25">
      <c r="A117" s="30"/>
      <c r="B117" s="29"/>
      <c r="C117" s="29" t="s">
        <v>33</v>
      </c>
      <c r="D117" s="28" t="s">
        <v>4</v>
      </c>
      <c r="E117" s="27">
        <v>300</v>
      </c>
      <c r="F117" s="33">
        <v>0</v>
      </c>
      <c r="G117" s="31">
        <f>E117*F117</f>
        <v>0</v>
      </c>
    </row>
    <row r="118" spans="1:7" ht="15.75" x14ac:dyDescent="0.25">
      <c r="A118" s="30"/>
      <c r="B118" s="29"/>
      <c r="C118" s="29"/>
      <c r="D118" s="28"/>
      <c r="E118" s="27"/>
      <c r="F118" s="32"/>
      <c r="G118" s="31"/>
    </row>
    <row r="119" spans="1:7" ht="15.75" x14ac:dyDescent="0.25">
      <c r="A119" s="30"/>
      <c r="B119" s="29"/>
      <c r="C119" s="29"/>
      <c r="D119" s="28"/>
      <c r="E119" s="27"/>
      <c r="F119" s="26" t="s">
        <v>3</v>
      </c>
      <c r="G119" s="25">
        <f>SUM(G113:G117)</f>
        <v>0</v>
      </c>
    </row>
    <row r="120" spans="1:7" ht="15.75" x14ac:dyDescent="0.25">
      <c r="A120" s="41">
        <v>12</v>
      </c>
      <c r="B120" s="14" t="s">
        <v>32</v>
      </c>
      <c r="C120" s="14"/>
      <c r="D120" s="19"/>
      <c r="E120" s="18"/>
      <c r="F120" s="39"/>
      <c r="G120" s="16"/>
    </row>
    <row r="121" spans="1:7" ht="15.75" x14ac:dyDescent="0.25">
      <c r="A121" s="39"/>
      <c r="B121" s="13"/>
      <c r="C121" s="13" t="s">
        <v>31</v>
      </c>
      <c r="D121" s="19" t="s">
        <v>14</v>
      </c>
      <c r="E121" s="18">
        <v>90</v>
      </c>
      <c r="F121" s="40">
        <v>0</v>
      </c>
      <c r="G121" s="16">
        <f>E121*F121</f>
        <v>0</v>
      </c>
    </row>
    <row r="122" spans="1:7" ht="15.75" x14ac:dyDescent="0.25">
      <c r="A122" s="39"/>
      <c r="B122" s="13"/>
      <c r="C122" s="13" t="s">
        <v>30</v>
      </c>
      <c r="D122" s="19" t="s">
        <v>14</v>
      </c>
      <c r="E122" s="18">
        <v>6</v>
      </c>
      <c r="F122" s="40">
        <v>0</v>
      </c>
      <c r="G122" s="16">
        <f>E122*F122</f>
        <v>0</v>
      </c>
    </row>
    <row r="123" spans="1:7" ht="15.75" x14ac:dyDescent="0.25">
      <c r="A123" s="39"/>
      <c r="B123" s="13"/>
      <c r="C123" s="13" t="s">
        <v>29</v>
      </c>
      <c r="D123" s="19" t="s">
        <v>25</v>
      </c>
      <c r="E123" s="18">
        <v>50</v>
      </c>
      <c r="F123" s="40">
        <v>0</v>
      </c>
      <c r="G123" s="16">
        <f>E123*F123</f>
        <v>0</v>
      </c>
    </row>
    <row r="124" spans="1:7" ht="15.75" x14ac:dyDescent="0.25">
      <c r="A124" s="39"/>
      <c r="B124" s="13"/>
      <c r="C124" s="13" t="s">
        <v>28</v>
      </c>
      <c r="D124" s="19" t="s">
        <v>7</v>
      </c>
      <c r="E124" s="18">
        <v>20</v>
      </c>
      <c r="F124" s="40">
        <v>0</v>
      </c>
      <c r="G124" s="16">
        <f>E124*F124</f>
        <v>0</v>
      </c>
    </row>
    <row r="125" spans="1:7" ht="15.75" x14ac:dyDescent="0.25">
      <c r="A125" s="39"/>
      <c r="B125" s="13"/>
      <c r="C125" s="13" t="s">
        <v>27</v>
      </c>
      <c r="D125" s="19" t="s">
        <v>9</v>
      </c>
      <c r="E125" s="18">
        <v>1.5</v>
      </c>
      <c r="F125" s="40">
        <v>0</v>
      </c>
      <c r="G125" s="16">
        <f>E125*F125</f>
        <v>0</v>
      </c>
    </row>
    <row r="126" spans="1:7" ht="15.75" x14ac:dyDescent="0.25">
      <c r="A126" s="39"/>
      <c r="B126" s="13"/>
      <c r="C126" s="13" t="s">
        <v>26</v>
      </c>
      <c r="D126" s="19" t="s">
        <v>25</v>
      </c>
      <c r="E126" s="18">
        <v>45</v>
      </c>
      <c r="F126" s="40">
        <v>0</v>
      </c>
      <c r="G126" s="16">
        <f>E126*F126</f>
        <v>0</v>
      </c>
    </row>
    <row r="127" spans="1:7" ht="15.75" x14ac:dyDescent="0.25">
      <c r="A127" s="39"/>
      <c r="B127" s="13"/>
      <c r="C127" s="13" t="s">
        <v>24</v>
      </c>
      <c r="D127" s="19" t="s">
        <v>7</v>
      </c>
      <c r="E127" s="18">
        <v>20</v>
      </c>
      <c r="F127" s="40">
        <v>0</v>
      </c>
      <c r="G127" s="16">
        <f>E127*F127</f>
        <v>0</v>
      </c>
    </row>
    <row r="128" spans="1:7" ht="15.75" x14ac:dyDescent="0.25">
      <c r="A128" s="39"/>
      <c r="B128" s="13"/>
      <c r="C128" s="13" t="s">
        <v>8</v>
      </c>
      <c r="D128" s="19" t="s">
        <v>7</v>
      </c>
      <c r="E128" s="18">
        <v>75</v>
      </c>
      <c r="F128" s="40">
        <v>0</v>
      </c>
      <c r="G128" s="16">
        <f>E128*F128</f>
        <v>0</v>
      </c>
    </row>
    <row r="129" spans="1:7" ht="15.75" x14ac:dyDescent="0.25">
      <c r="A129" s="39"/>
      <c r="B129" s="13"/>
      <c r="C129" s="13" t="s">
        <v>5</v>
      </c>
      <c r="D129" s="19" t="s">
        <v>4</v>
      </c>
      <c r="E129" s="18">
        <v>5000</v>
      </c>
      <c r="F129" s="40">
        <v>0</v>
      </c>
      <c r="G129" s="16">
        <f>E129*F129</f>
        <v>0</v>
      </c>
    </row>
    <row r="130" spans="1:7" ht="15.75" x14ac:dyDescent="0.25">
      <c r="A130" s="39"/>
      <c r="B130" s="13"/>
      <c r="C130" s="13"/>
      <c r="D130" s="19"/>
      <c r="E130" s="18"/>
      <c r="F130" s="39"/>
      <c r="G130" s="16"/>
    </row>
    <row r="131" spans="1:7" ht="15.75" x14ac:dyDescent="0.25">
      <c r="A131" s="39"/>
      <c r="B131" s="13"/>
      <c r="C131" s="13"/>
      <c r="D131" s="19"/>
      <c r="E131" s="18"/>
      <c r="F131" s="38" t="s">
        <v>3</v>
      </c>
      <c r="G131" s="37">
        <f>SUM(G121:G129)</f>
        <v>0</v>
      </c>
    </row>
    <row r="132" spans="1:7" ht="15.75" x14ac:dyDescent="0.25">
      <c r="A132" s="35">
        <v>13</v>
      </c>
      <c r="B132" s="34" t="s">
        <v>23</v>
      </c>
      <c r="C132" s="34"/>
      <c r="D132" s="28"/>
      <c r="E132" s="27"/>
      <c r="F132" s="32"/>
      <c r="G132" s="31"/>
    </row>
    <row r="133" spans="1:7" ht="15.75" x14ac:dyDescent="0.25">
      <c r="A133" s="35"/>
      <c r="B133" s="34"/>
      <c r="C133" s="29" t="s">
        <v>22</v>
      </c>
      <c r="D133" s="28" t="s">
        <v>4</v>
      </c>
      <c r="E133" s="27">
        <v>5000</v>
      </c>
      <c r="F133" s="33">
        <v>0</v>
      </c>
      <c r="G133" s="31">
        <f>E133*F133</f>
        <v>0</v>
      </c>
    </row>
    <row r="134" spans="1:7" ht="15.75" x14ac:dyDescent="0.25">
      <c r="A134" s="35"/>
      <c r="B134" s="34"/>
      <c r="C134" s="29" t="s">
        <v>13</v>
      </c>
      <c r="D134" s="28" t="s">
        <v>12</v>
      </c>
      <c r="E134" s="27">
        <v>90</v>
      </c>
      <c r="F134" s="33">
        <v>0</v>
      </c>
      <c r="G134" s="31">
        <f>E134*F134</f>
        <v>0</v>
      </c>
    </row>
    <row r="135" spans="1:7" ht="15.75" x14ac:dyDescent="0.25">
      <c r="A135" s="35"/>
      <c r="B135" s="34"/>
      <c r="C135" s="29" t="s">
        <v>8</v>
      </c>
      <c r="D135" s="28" t="s">
        <v>7</v>
      </c>
      <c r="E135" s="27">
        <v>75</v>
      </c>
      <c r="F135" s="33">
        <v>0</v>
      </c>
      <c r="G135" s="31">
        <f>E135*F135</f>
        <v>0</v>
      </c>
    </row>
    <row r="136" spans="1:7" ht="15.75" x14ac:dyDescent="0.25">
      <c r="A136" s="35"/>
      <c r="B136" s="34"/>
      <c r="C136" s="29" t="s">
        <v>15</v>
      </c>
      <c r="D136" s="28" t="s">
        <v>14</v>
      </c>
      <c r="E136" s="27">
        <v>6</v>
      </c>
      <c r="F136" s="33">
        <v>0</v>
      </c>
      <c r="G136" s="31">
        <f>E136*F136</f>
        <v>0</v>
      </c>
    </row>
    <row r="137" spans="1:7" ht="15.75" x14ac:dyDescent="0.25">
      <c r="A137" s="30"/>
      <c r="B137" s="29"/>
      <c r="C137" s="29" t="s">
        <v>10</v>
      </c>
      <c r="D137" s="28" t="s">
        <v>9</v>
      </c>
      <c r="E137" s="27">
        <v>3</v>
      </c>
      <c r="F137" s="33">
        <v>0</v>
      </c>
      <c r="G137" s="31">
        <f>E137*F137</f>
        <v>0</v>
      </c>
    </row>
    <row r="138" spans="1:7" ht="15.75" x14ac:dyDescent="0.25">
      <c r="A138" s="30"/>
      <c r="B138" s="29"/>
      <c r="C138" s="29" t="s">
        <v>19</v>
      </c>
      <c r="D138" s="28" t="s">
        <v>7</v>
      </c>
      <c r="E138" s="27">
        <v>65</v>
      </c>
      <c r="F138" s="33">
        <v>0</v>
      </c>
      <c r="G138" s="31">
        <f>E138*F138</f>
        <v>0</v>
      </c>
    </row>
    <row r="139" spans="1:7" ht="15.75" x14ac:dyDescent="0.25">
      <c r="A139" s="30"/>
      <c r="B139" s="29"/>
      <c r="C139" s="29"/>
      <c r="D139" s="28"/>
      <c r="E139" s="27"/>
      <c r="F139" s="32"/>
      <c r="G139" s="31"/>
    </row>
    <row r="140" spans="1:7" ht="15.75" x14ac:dyDescent="0.25">
      <c r="A140" s="30"/>
      <c r="B140" s="29"/>
      <c r="C140" s="29"/>
      <c r="D140" s="28"/>
      <c r="E140" s="27"/>
      <c r="F140" s="26" t="s">
        <v>3</v>
      </c>
      <c r="G140" s="25">
        <f>SUM(G133:G138)</f>
        <v>0</v>
      </c>
    </row>
    <row r="141" spans="1:7" ht="15.75" x14ac:dyDescent="0.25">
      <c r="A141" s="41">
        <v>14</v>
      </c>
      <c r="B141" s="14" t="s">
        <v>21</v>
      </c>
      <c r="C141" s="14"/>
      <c r="D141" s="19"/>
      <c r="E141" s="18"/>
      <c r="F141" s="39"/>
      <c r="G141" s="16"/>
    </row>
    <row r="142" spans="1:7" ht="15.75" x14ac:dyDescent="0.25">
      <c r="A142" s="39"/>
      <c r="B142" s="13"/>
      <c r="C142" s="13" t="s">
        <v>20</v>
      </c>
      <c r="D142" s="19" t="s">
        <v>4</v>
      </c>
      <c r="E142" s="18">
        <v>5000</v>
      </c>
      <c r="F142" s="40">
        <v>0</v>
      </c>
      <c r="G142" s="16">
        <f>E142*F142</f>
        <v>0</v>
      </c>
    </row>
    <row r="143" spans="1:7" ht="15.75" x14ac:dyDescent="0.25">
      <c r="A143" s="41"/>
      <c r="B143" s="14"/>
      <c r="C143" s="13" t="s">
        <v>13</v>
      </c>
      <c r="D143" s="19" t="s">
        <v>12</v>
      </c>
      <c r="E143" s="18">
        <v>90</v>
      </c>
      <c r="F143" s="40">
        <v>0</v>
      </c>
      <c r="G143" s="16">
        <f>E143*F143</f>
        <v>0</v>
      </c>
    </row>
    <row r="144" spans="1:7" ht="15.75" x14ac:dyDescent="0.25">
      <c r="A144" s="39"/>
      <c r="B144" s="13"/>
      <c r="C144" s="13" t="s">
        <v>11</v>
      </c>
      <c r="D144" s="19" t="s">
        <v>4</v>
      </c>
      <c r="E144" s="18">
        <v>4000</v>
      </c>
      <c r="F144" s="40">
        <v>0</v>
      </c>
      <c r="G144" s="16">
        <f>E144*F144</f>
        <v>0</v>
      </c>
    </row>
    <row r="145" spans="1:7" ht="15.75" x14ac:dyDescent="0.25">
      <c r="A145" s="39"/>
      <c r="B145" s="13"/>
      <c r="C145" s="13" t="s">
        <v>10</v>
      </c>
      <c r="D145" s="19" t="s">
        <v>9</v>
      </c>
      <c r="E145" s="18">
        <v>3</v>
      </c>
      <c r="F145" s="40">
        <v>0</v>
      </c>
      <c r="G145" s="16">
        <f>E145*F145</f>
        <v>0</v>
      </c>
    </row>
    <row r="146" spans="1:7" ht="15.75" x14ac:dyDescent="0.25">
      <c r="A146" s="39"/>
      <c r="B146" s="13"/>
      <c r="C146" s="13" t="s">
        <v>8</v>
      </c>
      <c r="D146" s="19" t="s">
        <v>7</v>
      </c>
      <c r="E146" s="18">
        <v>75</v>
      </c>
      <c r="F146" s="40">
        <v>0</v>
      </c>
      <c r="G146" s="16">
        <f>E146*F146</f>
        <v>0</v>
      </c>
    </row>
    <row r="147" spans="1:7" ht="15.75" x14ac:dyDescent="0.25">
      <c r="A147" s="39"/>
      <c r="B147" s="13"/>
      <c r="C147" s="13" t="s">
        <v>6</v>
      </c>
      <c r="D147" s="19" t="s">
        <v>4</v>
      </c>
      <c r="E147" s="18">
        <v>300</v>
      </c>
      <c r="F147" s="40">
        <v>0</v>
      </c>
      <c r="G147" s="16">
        <f>E147*F147</f>
        <v>0</v>
      </c>
    </row>
    <row r="148" spans="1:7" ht="15.75" x14ac:dyDescent="0.25">
      <c r="A148" s="39"/>
      <c r="B148" s="13"/>
      <c r="C148" s="13" t="s">
        <v>19</v>
      </c>
      <c r="D148" s="19" t="s">
        <v>7</v>
      </c>
      <c r="E148" s="18">
        <v>65</v>
      </c>
      <c r="F148" s="40">
        <v>0</v>
      </c>
      <c r="G148" s="16">
        <f>E148*F148</f>
        <v>0</v>
      </c>
    </row>
    <row r="149" spans="1:7" ht="15.75" x14ac:dyDescent="0.25">
      <c r="A149" s="39"/>
      <c r="B149" s="13"/>
      <c r="C149" s="13" t="s">
        <v>18</v>
      </c>
      <c r="D149" s="19" t="s">
        <v>14</v>
      </c>
      <c r="E149" s="18">
        <v>400</v>
      </c>
      <c r="F149" s="40">
        <v>0</v>
      </c>
      <c r="G149" s="16">
        <f>E149*F149</f>
        <v>0</v>
      </c>
    </row>
    <row r="150" spans="1:7" ht="15.75" x14ac:dyDescent="0.25">
      <c r="A150" s="39"/>
      <c r="B150" s="13"/>
      <c r="C150" s="13" t="s">
        <v>17</v>
      </c>
      <c r="D150" s="19" t="s">
        <v>12</v>
      </c>
      <c r="E150" s="18">
        <v>5</v>
      </c>
      <c r="F150" s="40">
        <v>0</v>
      </c>
      <c r="G150" s="16">
        <f>E150*F150</f>
        <v>0</v>
      </c>
    </row>
    <row r="151" spans="1:7" ht="15.75" x14ac:dyDescent="0.25">
      <c r="A151" s="39"/>
      <c r="B151" s="13"/>
      <c r="C151" s="13"/>
      <c r="D151" s="19"/>
      <c r="E151" s="18"/>
      <c r="F151" s="39"/>
      <c r="G151" s="16"/>
    </row>
    <row r="152" spans="1:7" ht="15.75" x14ac:dyDescent="0.25">
      <c r="A152" s="39"/>
      <c r="B152" s="13"/>
      <c r="C152" s="13"/>
      <c r="D152" s="19"/>
      <c r="E152" s="18"/>
      <c r="F152" s="38" t="s">
        <v>3</v>
      </c>
      <c r="G152" s="37">
        <f>SUM(G142:G150)</f>
        <v>0</v>
      </c>
    </row>
    <row r="153" spans="1:7" ht="15.75" x14ac:dyDescent="0.25">
      <c r="A153" s="35">
        <v>15</v>
      </c>
      <c r="B153" s="34" t="s">
        <v>16</v>
      </c>
      <c r="C153" s="34"/>
      <c r="D153" s="36"/>
      <c r="E153" s="27"/>
      <c r="F153" s="32"/>
      <c r="G153" s="31"/>
    </row>
    <row r="154" spans="1:7" ht="15.75" x14ac:dyDescent="0.25">
      <c r="A154" s="35"/>
      <c r="B154" s="34"/>
      <c r="C154" s="29" t="s">
        <v>15</v>
      </c>
      <c r="D154" s="28" t="s">
        <v>14</v>
      </c>
      <c r="E154" s="27">
        <v>6</v>
      </c>
      <c r="F154" s="33">
        <v>0</v>
      </c>
      <c r="G154" s="31">
        <f>E154*F154</f>
        <v>0</v>
      </c>
    </row>
    <row r="155" spans="1:7" ht="15.75" x14ac:dyDescent="0.25">
      <c r="A155" s="35"/>
      <c r="B155" s="34"/>
      <c r="C155" s="29" t="s">
        <v>13</v>
      </c>
      <c r="D155" s="28" t="s">
        <v>12</v>
      </c>
      <c r="E155" s="27">
        <v>90</v>
      </c>
      <c r="F155" s="33">
        <v>0</v>
      </c>
      <c r="G155" s="31">
        <f>E155*F155</f>
        <v>0</v>
      </c>
    </row>
    <row r="156" spans="1:7" ht="15.75" x14ac:dyDescent="0.25">
      <c r="A156" s="35"/>
      <c r="B156" s="34"/>
      <c r="C156" s="29" t="s">
        <v>11</v>
      </c>
      <c r="D156" s="28" t="s">
        <v>4</v>
      </c>
      <c r="E156" s="27">
        <v>4000</v>
      </c>
      <c r="F156" s="33">
        <v>0</v>
      </c>
      <c r="G156" s="31">
        <f>E156*F156</f>
        <v>0</v>
      </c>
    </row>
    <row r="157" spans="1:7" ht="15.75" x14ac:dyDescent="0.25">
      <c r="A157" s="35"/>
      <c r="B157" s="34"/>
      <c r="C157" s="29" t="s">
        <v>10</v>
      </c>
      <c r="D157" s="28" t="s">
        <v>9</v>
      </c>
      <c r="E157" s="27">
        <v>3</v>
      </c>
      <c r="F157" s="33">
        <v>0</v>
      </c>
      <c r="G157" s="31">
        <f>E157*F157</f>
        <v>0</v>
      </c>
    </row>
    <row r="158" spans="1:7" ht="15.75" x14ac:dyDescent="0.25">
      <c r="A158" s="35"/>
      <c r="B158" s="34"/>
      <c r="C158" s="29" t="s">
        <v>8</v>
      </c>
      <c r="D158" s="28" t="s">
        <v>7</v>
      </c>
      <c r="E158" s="27">
        <v>75</v>
      </c>
      <c r="F158" s="33">
        <v>0</v>
      </c>
      <c r="G158" s="31">
        <f>E158*F158</f>
        <v>0</v>
      </c>
    </row>
    <row r="159" spans="1:7" ht="15.75" x14ac:dyDescent="0.25">
      <c r="A159" s="35"/>
      <c r="B159" s="34"/>
      <c r="C159" s="29" t="s">
        <v>6</v>
      </c>
      <c r="D159" s="28" t="s">
        <v>4</v>
      </c>
      <c r="E159" s="27">
        <v>300</v>
      </c>
      <c r="F159" s="33">
        <v>0</v>
      </c>
      <c r="G159" s="31">
        <f>E159*F159</f>
        <v>0</v>
      </c>
    </row>
    <row r="160" spans="1:7" ht="15.75" x14ac:dyDescent="0.25">
      <c r="A160" s="30"/>
      <c r="B160" s="29"/>
      <c r="C160" s="29" t="s">
        <v>5</v>
      </c>
      <c r="D160" s="28" t="s">
        <v>4</v>
      </c>
      <c r="E160" s="27">
        <v>5000</v>
      </c>
      <c r="F160" s="33">
        <v>0</v>
      </c>
      <c r="G160" s="31">
        <f>E160*F160</f>
        <v>0</v>
      </c>
    </row>
    <row r="161" spans="1:7" ht="15.75" x14ac:dyDescent="0.25">
      <c r="A161" s="30"/>
      <c r="B161" s="29"/>
      <c r="C161" s="29"/>
      <c r="D161" s="28"/>
      <c r="E161" s="27"/>
      <c r="F161" s="32"/>
      <c r="G161" s="31"/>
    </row>
    <row r="162" spans="1:7" ht="15.75" x14ac:dyDescent="0.25">
      <c r="A162" s="30"/>
      <c r="B162" s="29"/>
      <c r="C162" s="29"/>
      <c r="D162" s="28"/>
      <c r="E162" s="27"/>
      <c r="F162" s="26" t="s">
        <v>3</v>
      </c>
      <c r="G162" s="25">
        <f>SUM(G154:G160)</f>
        <v>0</v>
      </c>
    </row>
    <row r="163" spans="1:7" ht="16.5" thickBot="1" x14ac:dyDescent="0.3">
      <c r="A163" s="24"/>
      <c r="B163" s="23"/>
      <c r="C163" s="23"/>
      <c r="D163" s="22"/>
      <c r="E163" s="21"/>
      <c r="F163" s="20"/>
      <c r="G163" s="20"/>
    </row>
    <row r="164" spans="1:7" ht="16.5" thickTop="1" x14ac:dyDescent="0.25">
      <c r="A164" s="15"/>
      <c r="B164" s="14"/>
      <c r="C164" s="13"/>
      <c r="D164" s="19"/>
      <c r="E164" s="18"/>
      <c r="F164" s="17" t="s">
        <v>2</v>
      </c>
      <c r="G164" s="16">
        <f>SUM(G8:G162)/2</f>
        <v>0</v>
      </c>
    </row>
    <row r="165" spans="1:7" ht="16.5" thickBot="1" x14ac:dyDescent="0.3">
      <c r="A165" s="15"/>
      <c r="B165" s="14"/>
      <c r="C165" s="13"/>
      <c r="D165" s="12"/>
      <c r="E165" s="11"/>
      <c r="F165" s="10" t="s">
        <v>1</v>
      </c>
      <c r="G165" s="9">
        <f>+G164*0.2</f>
        <v>0</v>
      </c>
    </row>
    <row r="166" spans="1:7" ht="19.5" thickBot="1" x14ac:dyDescent="0.35">
      <c r="A166" s="8"/>
      <c r="B166" s="7"/>
      <c r="C166" s="6"/>
      <c r="D166" s="5"/>
      <c r="E166" s="4"/>
      <c r="F166" s="3" t="s">
        <v>0</v>
      </c>
      <c r="G166" s="2">
        <f>(G164+G165)</f>
        <v>0</v>
      </c>
    </row>
  </sheetData>
  <sheetProtection selectLockedCells="1"/>
  <pageMargins left="1" right="1" top="1" bottom="1" header="0.5" footer="0.5"/>
  <pageSetup scale="72" fitToHeight="0" orientation="portrait" r:id="rId1"/>
  <headerFooter>
    <oddFooter>&amp;CPage &amp;P of &amp;N&amp;R&amp;D</oddFooter>
  </headerFooter>
  <rowBreaks count="3" manualBreakCount="3">
    <brk id="52" max="6" man="1"/>
    <brk id="98" max="6" man="1"/>
    <brk id="14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SWM and BMP Bond</vt:lpstr>
      <vt:lpstr>'SWM and BMP Bond'!Print_Area</vt:lpstr>
      <vt:lpstr>'SWM and BMP Bond'!Print_Titles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Devon Shields</dc:creator>
  <cp:lastModifiedBy>Devon Shields</cp:lastModifiedBy>
  <dcterms:created xsi:type="dcterms:W3CDTF">2021-11-16T14:36:11Z</dcterms:created>
  <dcterms:modified xsi:type="dcterms:W3CDTF">2021-11-16T14:38:40Z</dcterms:modified>
</cp:coreProperties>
</file>